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dev\墓場\FKCふくしま建築住宅センター\httpdocs\zeh\DL\"/>
    </mc:Choice>
  </mc:AlternateContent>
  <xr:revisionPtr revIDLastSave="0" documentId="13_ncr:1_{021DBAB0-A29D-43CE-BBE1-EE23E53ED6F8}" xr6:coauthVersionLast="47" xr6:coauthVersionMax="47" xr10:uidLastSave="{00000000-0000-0000-0000-000000000000}"/>
  <bookViews>
    <workbookView xWindow="9150" yWindow="315" windowWidth="15330" windowHeight="16095" activeTab="2" xr2:uid="{1576DE9E-F0C0-4240-9755-AB226058C52F}"/>
  </bookViews>
  <sheets>
    <sheet name="参考例１" sheetId="1" r:id="rId1"/>
    <sheet name="参考例２" sheetId="2" r:id="rId2"/>
    <sheet name="参考例３" sheetId="3" r:id="rId3"/>
  </sheets>
  <definedNames>
    <definedName name="_xlnm.Print_Area" localSheetId="0">参考例１!$B$2:$K$106</definedName>
    <definedName name="_xlnm.Print_Area" localSheetId="1">参考例２!$B$2:$K$48</definedName>
    <definedName name="_xlnm.Print_Area" localSheetId="2">参考例３!$B$2:$K$80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 i="2" l="1"/>
  <c r="F44" i="2"/>
  <c r="F43" i="2"/>
  <c r="F46" i="2" s="1"/>
  <c r="F60" i="3"/>
  <c r="F59" i="3"/>
  <c r="J50" i="3"/>
  <c r="J49" i="3"/>
  <c r="F61" i="3" s="1"/>
  <c r="J25" i="3"/>
  <c r="J26" i="3" s="1"/>
  <c r="J14" i="3"/>
  <c r="J17" i="3" s="1"/>
  <c r="J29" i="2"/>
  <c r="J31" i="2" s="1"/>
  <c r="J10" i="2" s="1"/>
  <c r="J14" i="2" s="1"/>
  <c r="F92" i="1"/>
  <c r="F93" i="1"/>
  <c r="F96" i="1"/>
  <c r="F95" i="1"/>
  <c r="F72" i="1"/>
  <c r="F73" i="1"/>
  <c r="J58" i="1"/>
  <c r="J61" i="1" s="1"/>
  <c r="J62" i="1" s="1"/>
  <c r="J45" i="1"/>
  <c r="J44" i="1"/>
  <c r="J43" i="1"/>
  <c r="J42" i="1"/>
  <c r="F67" i="3" l="1"/>
  <c r="F68" i="3"/>
  <c r="F66" i="3"/>
  <c r="F69" i="3" s="1"/>
  <c r="J18" i="3"/>
  <c r="J20" i="3" s="1"/>
  <c r="J52" i="3"/>
  <c r="F62" i="3"/>
  <c r="J17" i="2"/>
  <c r="F102" i="1"/>
  <c r="H96" i="1" s="1"/>
  <c r="J96" i="1" s="1"/>
  <c r="F101" i="1"/>
  <c r="H95" i="1" s="1"/>
  <c r="J95" i="1" s="1"/>
  <c r="F79" i="1"/>
  <c r="F80" i="1"/>
  <c r="F97" i="1"/>
  <c r="F74" i="1"/>
  <c r="F75" i="1" s="1"/>
  <c r="J64" i="1"/>
  <c r="J18" i="2" l="1"/>
  <c r="J20" i="2" s="1"/>
  <c r="F103" i="1"/>
  <c r="H97" i="1" s="1"/>
  <c r="J97" i="1" s="1"/>
  <c r="F81" i="1"/>
  <c r="F82" i="1" s="1"/>
</calcChain>
</file>

<file path=xl/sharedStrings.xml><?xml version="1.0" encoding="utf-8"?>
<sst xmlns="http://schemas.openxmlformats.org/spreadsheetml/2006/main" count="316" uniqueCount="167">
  <si>
    <t>名称</t>
    <rPh sb="0" eb="2">
      <t>メイショウ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</si>
  <si>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</si>
  <si>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</si>
  <si>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</si>
  <si>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</si>
  <si>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仮設工事</t>
    <rPh sb="0" eb="4">
      <t>カセツコウジ</t>
    </rPh>
    <phoneticPr fontId="2"/>
  </si>
  <si>
    <t>基礎工事</t>
    <rPh sb="0" eb="4">
      <t>キソコウジ</t>
    </rPh>
    <phoneticPr fontId="2"/>
  </si>
  <si>
    <t>内部足場</t>
    <rPh sb="0" eb="4">
      <t>ナイブアシバ</t>
    </rPh>
    <phoneticPr fontId="2"/>
  </si>
  <si>
    <t>外部足場</t>
    <rPh sb="0" eb="4">
      <t>ガイブアシバ</t>
    </rPh>
    <phoneticPr fontId="2"/>
  </si>
  <si>
    <t>・・・・</t>
    <phoneticPr fontId="2"/>
  </si>
  <si>
    <t>土工</t>
    <rPh sb="0" eb="2">
      <t>ドコウ</t>
    </rPh>
    <phoneticPr fontId="2"/>
  </si>
  <si>
    <t>鉄筋工</t>
    <rPh sb="0" eb="2">
      <t>テッキン</t>
    </rPh>
    <rPh sb="2" eb="3">
      <t>コウ</t>
    </rPh>
    <phoneticPr fontId="2"/>
  </si>
  <si>
    <t>コンクリート工</t>
    <rPh sb="6" eb="7">
      <t>コウ</t>
    </rPh>
    <phoneticPr fontId="2"/>
  </si>
  <si>
    <t>・・・</t>
    <phoneticPr fontId="2"/>
  </si>
  <si>
    <t>躯体工事</t>
    <rPh sb="0" eb="4">
      <t>クタイコウジ</t>
    </rPh>
    <phoneticPr fontId="2"/>
  </si>
  <si>
    <t>～（略）～</t>
    <rPh sb="2" eb="3">
      <t>リャク</t>
    </rPh>
    <phoneticPr fontId="2"/>
  </si>
  <si>
    <t>外部建具工事</t>
    <rPh sb="0" eb="2">
      <t>ガイブ</t>
    </rPh>
    <rPh sb="2" eb="6">
      <t>タテグコウジ</t>
    </rPh>
    <phoneticPr fontId="2"/>
  </si>
  <si>
    <t>仕様・規格等</t>
    <rPh sb="0" eb="2">
      <t>シヨウ</t>
    </rPh>
    <rPh sb="3" eb="6">
      <t>キカクトウ</t>
    </rPh>
    <phoneticPr fontId="2"/>
  </si>
  <si>
    <t>セット</t>
  </si>
  <si>
    <t>セット</t>
    <phoneticPr fontId="2"/>
  </si>
  <si>
    <t>AD玄関ドア</t>
    <rPh sb="2" eb="4">
      <t>ゲンカン</t>
    </rPh>
    <phoneticPr fontId="2"/>
  </si>
  <si>
    <t>AW-1：テラス３連引戸</t>
    <rPh sb="9" eb="10">
      <t>レン</t>
    </rPh>
    <rPh sb="10" eb="11">
      <t>ヒ</t>
    </rPh>
    <rPh sb="11" eb="12">
      <t>ト</t>
    </rPh>
    <phoneticPr fontId="2"/>
  </si>
  <si>
    <t>○○○○○○</t>
    <phoneticPr fontId="2"/>
  </si>
  <si>
    <t>・・</t>
    <phoneticPr fontId="2"/>
  </si>
  <si>
    <t>内部工事</t>
    <rPh sb="0" eb="2">
      <t>ナイブ</t>
    </rPh>
    <rPh sb="2" eb="4">
      <t>コウジ</t>
    </rPh>
    <phoneticPr fontId="2"/>
  </si>
  <si>
    <t>ユニットバス</t>
    <phoneticPr fontId="2"/>
  </si>
  <si>
    <t>壁天井断熱施工</t>
    <rPh sb="0" eb="1">
      <t>カベ</t>
    </rPh>
    <rPh sb="1" eb="3">
      <t>テンジョウ</t>
    </rPh>
    <rPh sb="3" eb="5">
      <t>ダンネツ</t>
    </rPh>
    <rPh sb="5" eb="7">
      <t>セコウ</t>
    </rPh>
    <phoneticPr fontId="2"/>
  </si>
  <si>
    <t>備考</t>
    <rPh sb="0" eb="2">
      <t>ビコウ</t>
    </rPh>
    <phoneticPr fontId="2"/>
  </si>
  <si>
    <t>材工共</t>
    <rPh sb="0" eb="2">
      <t>ザイコウ</t>
    </rPh>
    <rPh sb="2" eb="3">
      <t>トモ</t>
    </rPh>
    <phoneticPr fontId="2"/>
  </si>
  <si>
    <t>洗面化粧台</t>
    <rPh sb="0" eb="5">
      <t>センメンケショウダイ</t>
    </rPh>
    <phoneticPr fontId="2"/>
  </si>
  <si>
    <t>キッチンユニット</t>
    <phoneticPr fontId="2"/>
  </si>
  <si>
    <t>照明設備工事</t>
    <rPh sb="0" eb="4">
      <t>ショウメイセツビ</t>
    </rPh>
    <rPh sb="4" eb="6">
      <t>コウジ</t>
    </rPh>
    <phoneticPr fontId="2"/>
  </si>
  <si>
    <t>人感センサー付き</t>
    <rPh sb="0" eb="2">
      <t>ジンカン</t>
    </rPh>
    <rPh sb="6" eb="7">
      <t>ツ</t>
    </rPh>
    <phoneticPr fontId="2"/>
  </si>
  <si>
    <t>玄関　LED照明○○○○</t>
    <rPh sb="0" eb="2">
      <t>ゲンカン</t>
    </rPh>
    <rPh sb="6" eb="8">
      <t>ショウメイ</t>
    </rPh>
    <phoneticPr fontId="2"/>
  </si>
  <si>
    <t>トイレ　LED照明○○○○</t>
    <rPh sb="7" eb="9">
      <t>ショウメイ</t>
    </rPh>
    <phoneticPr fontId="2"/>
  </si>
  <si>
    <t>リビング　LED照明○○○○</t>
    <rPh sb="8" eb="10">
      <t>ショウメイ</t>
    </rPh>
    <phoneticPr fontId="2"/>
  </si>
  <si>
    <t>２階　LED照明○○○○</t>
    <rPh sb="1" eb="2">
      <t>カイ</t>
    </rPh>
    <rPh sb="6" eb="8">
      <t>ショウメイ</t>
    </rPh>
    <phoneticPr fontId="2"/>
  </si>
  <si>
    <t>空調設備工事</t>
    <rPh sb="0" eb="2">
      <t>クウチョウ</t>
    </rPh>
    <rPh sb="2" eb="4">
      <t>セツビ</t>
    </rPh>
    <rPh sb="4" eb="6">
      <t>コウジ</t>
    </rPh>
    <phoneticPr fontId="2"/>
  </si>
  <si>
    <t>排気ファン</t>
    <rPh sb="0" eb="2">
      <t>ハイキ</t>
    </rPh>
    <phoneticPr fontId="2"/>
  </si>
  <si>
    <t>24時間換気</t>
    <rPh sb="2" eb="4">
      <t>ジカン</t>
    </rPh>
    <rPh sb="4" eb="6">
      <t>カンキ</t>
    </rPh>
    <phoneticPr fontId="2"/>
  </si>
  <si>
    <t>*******</t>
  </si>
  <si>
    <t>*******</t>
    <phoneticPr fontId="2"/>
  </si>
  <si>
    <t>同上　取付施工費</t>
    <rPh sb="0" eb="2">
      <t>ドウジョウ</t>
    </rPh>
    <rPh sb="3" eb="4">
      <t>ト</t>
    </rPh>
    <rPh sb="4" eb="5">
      <t>ツ</t>
    </rPh>
    <rPh sb="5" eb="7">
      <t>セコウ</t>
    </rPh>
    <rPh sb="7" eb="8">
      <t>ヒ</t>
    </rPh>
    <phoneticPr fontId="2"/>
  </si>
  <si>
    <t>材のみ</t>
    <rPh sb="0" eb="1">
      <t>ザイ</t>
    </rPh>
    <phoneticPr fontId="2"/>
  </si>
  <si>
    <t>台</t>
    <rPh sb="0" eb="1">
      <t>ダイ</t>
    </rPh>
    <phoneticPr fontId="2"/>
  </si>
  <si>
    <t>諸経費</t>
    <rPh sb="0" eb="3">
      <t>ショケイヒ</t>
    </rPh>
    <phoneticPr fontId="2"/>
  </si>
  <si>
    <t>式</t>
    <rPh sb="0" eb="1">
      <t>シキ</t>
    </rPh>
    <phoneticPr fontId="2"/>
  </si>
  <si>
    <t>値引き</t>
    <rPh sb="0" eb="2">
      <t>ネビ</t>
    </rPh>
    <phoneticPr fontId="2"/>
  </si>
  <si>
    <t>住宅工事価格</t>
    <rPh sb="0" eb="2">
      <t>ジュウタク</t>
    </rPh>
    <rPh sb="2" eb="4">
      <t>コウジ</t>
    </rPh>
    <rPh sb="4" eb="6">
      <t>カカク</t>
    </rPh>
    <phoneticPr fontId="2"/>
  </si>
  <si>
    <t>①工事費　</t>
    <rPh sb="1" eb="4">
      <t>コウジヒ</t>
    </rPh>
    <phoneticPr fontId="2"/>
  </si>
  <si>
    <t>②消費税</t>
    <rPh sb="1" eb="4">
      <t>ショウヒゼイ</t>
    </rPh>
    <phoneticPr fontId="2"/>
  </si>
  <si>
    <t>本体工事合計（A＋B）</t>
    <rPh sb="0" eb="4">
      <t>ホンタイコウジ</t>
    </rPh>
    <rPh sb="4" eb="6">
      <t>ゴウケイ</t>
    </rPh>
    <phoneticPr fontId="2"/>
  </si>
  <si>
    <t>仕様：○○○○○</t>
    <rPh sb="0" eb="2">
      <t>シヨウ</t>
    </rPh>
    <phoneticPr fontId="2"/>
  </si>
  <si>
    <t>住宅の本体価格に補助対象経費が含まれている場合の工事内訳書の例</t>
    <rPh sb="0" eb="2">
      <t>ジュウタク</t>
    </rPh>
    <rPh sb="3" eb="7">
      <t>ホンタイカカク</t>
    </rPh>
    <rPh sb="8" eb="14">
      <t>ホジョタイショウケイヒ</t>
    </rPh>
    <rPh sb="15" eb="16">
      <t>フク</t>
    </rPh>
    <rPh sb="21" eb="23">
      <t>バアイ</t>
    </rPh>
    <rPh sb="24" eb="29">
      <t>コウジウチワケショ</t>
    </rPh>
    <rPh sb="30" eb="31">
      <t>レイ</t>
    </rPh>
    <phoneticPr fontId="2"/>
  </si>
  <si>
    <t>7-外部建具工事　計</t>
    <rPh sb="2" eb="4">
      <t>ガイブ</t>
    </rPh>
    <rPh sb="4" eb="8">
      <t>タテグコウジ</t>
    </rPh>
    <rPh sb="9" eb="10">
      <t>ケイ</t>
    </rPh>
    <phoneticPr fontId="2"/>
  </si>
  <si>
    <t>1-仮設工事　計</t>
    <rPh sb="2" eb="6">
      <t>カセツコウジ</t>
    </rPh>
    <rPh sb="7" eb="8">
      <t>ケイ</t>
    </rPh>
    <phoneticPr fontId="2"/>
  </si>
  <si>
    <t>2-基礎工事　計</t>
    <rPh sb="2" eb="6">
      <t>キソコウジ</t>
    </rPh>
    <rPh sb="7" eb="8">
      <t>ケイ</t>
    </rPh>
    <phoneticPr fontId="2"/>
  </si>
  <si>
    <t>＜10-1-浴室・キッチン工事　計＞</t>
    <rPh sb="6" eb="8">
      <t>ヨクシツ</t>
    </rPh>
    <rPh sb="13" eb="15">
      <t>コウジ</t>
    </rPh>
    <rPh sb="16" eb="17">
      <t>ケイ</t>
    </rPh>
    <phoneticPr fontId="2"/>
  </si>
  <si>
    <t>＜10-1-浴室設備・キッチン工事＞</t>
    <rPh sb="6" eb="8">
      <t>ヨクシツ</t>
    </rPh>
    <rPh sb="8" eb="10">
      <t>セツビ</t>
    </rPh>
    <rPh sb="15" eb="17">
      <t>コウジ</t>
    </rPh>
    <phoneticPr fontId="2"/>
  </si>
  <si>
    <t>15-照明設備　計</t>
    <rPh sb="3" eb="5">
      <t>ショウメイ</t>
    </rPh>
    <rPh sb="5" eb="7">
      <t>セツビ</t>
    </rPh>
    <rPh sb="8" eb="9">
      <t>ケイ</t>
    </rPh>
    <phoneticPr fontId="2"/>
  </si>
  <si>
    <t>16-空調設備工事　計</t>
    <rPh sb="3" eb="5">
      <t>クウチョウ</t>
    </rPh>
    <rPh sb="5" eb="7">
      <t>セツビ</t>
    </rPh>
    <rPh sb="7" eb="9">
      <t>コウジ</t>
    </rPh>
    <rPh sb="10" eb="11">
      <t>ケイ</t>
    </rPh>
    <phoneticPr fontId="2"/>
  </si>
  <si>
    <t>上記の例の場合、ＺＥＨ補助金の補助対象設備は</t>
    <rPh sb="0" eb="2">
      <t>ジョウキ</t>
    </rPh>
    <rPh sb="3" eb="4">
      <t>レイ</t>
    </rPh>
    <rPh sb="5" eb="7">
      <t>バアイ</t>
    </rPh>
    <rPh sb="11" eb="14">
      <t>ホジョキン</t>
    </rPh>
    <rPh sb="15" eb="19">
      <t>ホジョタイショウ</t>
    </rPh>
    <rPh sb="19" eb="21">
      <t>セツビ</t>
    </rPh>
    <phoneticPr fontId="2"/>
  </si>
  <si>
    <t>断熱仕様のドア</t>
    <rPh sb="0" eb="4">
      <t>ダンネツシヨウ</t>
    </rPh>
    <phoneticPr fontId="2"/>
  </si>
  <si>
    <t>浴室ユニット</t>
    <rPh sb="0" eb="2">
      <t>ヨクシツ</t>
    </rPh>
    <phoneticPr fontId="2"/>
  </si>
  <si>
    <t>省エネルギー設備（LED照明）</t>
    <rPh sb="0" eb="1">
      <t>ショウ</t>
    </rPh>
    <rPh sb="6" eb="8">
      <t>セツビ</t>
    </rPh>
    <rPh sb="12" eb="14">
      <t>ショウメイ</t>
    </rPh>
    <phoneticPr fontId="2"/>
  </si>
  <si>
    <t>計</t>
    <rPh sb="0" eb="1">
      <t>ケイ</t>
    </rPh>
    <phoneticPr fontId="2"/>
  </si>
  <si>
    <r>
      <t>となりますが、</t>
    </r>
    <r>
      <rPr>
        <b/>
        <sz val="11"/>
        <color rgb="FFFF0000"/>
        <rFont val="游ゴシック"/>
        <family val="3"/>
        <charset val="128"/>
        <scheme val="minor"/>
      </rPr>
      <t>値引きがあると額を補正します。</t>
    </r>
    <rPh sb="7" eb="9">
      <t>ネビ</t>
    </rPh>
    <rPh sb="14" eb="15">
      <t>ガク</t>
    </rPh>
    <rPh sb="16" eb="18">
      <t>ホセイ</t>
    </rPh>
    <phoneticPr fontId="2"/>
  </si>
  <si>
    <t>値引きがある場合の額の補正方法</t>
    <rPh sb="0" eb="2">
      <t>ネビ</t>
    </rPh>
    <rPh sb="6" eb="8">
      <t>バアイ</t>
    </rPh>
    <rPh sb="9" eb="10">
      <t>ガク</t>
    </rPh>
    <rPh sb="11" eb="13">
      <t>ホセイ</t>
    </rPh>
    <rPh sb="13" eb="15">
      <t>ホウホウ</t>
    </rPh>
    <phoneticPr fontId="2"/>
  </si>
  <si>
    <t>工事費から値引いた額×補助対象経費÷値引く前の工事費　で算出します。</t>
    <rPh sb="0" eb="3">
      <t>コウジヒ</t>
    </rPh>
    <rPh sb="5" eb="7">
      <t>ネビ</t>
    </rPh>
    <rPh sb="9" eb="10">
      <t>ガク</t>
    </rPh>
    <rPh sb="11" eb="13">
      <t>ホジョ</t>
    </rPh>
    <rPh sb="13" eb="15">
      <t>タイショウ</t>
    </rPh>
    <rPh sb="15" eb="17">
      <t>ケイヒ</t>
    </rPh>
    <rPh sb="18" eb="20">
      <t>ネビ</t>
    </rPh>
    <rPh sb="21" eb="22">
      <t>マエ</t>
    </rPh>
    <rPh sb="23" eb="26">
      <t>コウジヒ</t>
    </rPh>
    <rPh sb="28" eb="30">
      <t>サンシュツ</t>
    </rPh>
    <phoneticPr fontId="2"/>
  </si>
  <si>
    <t>←</t>
    <phoneticPr fontId="2"/>
  </si>
  <si>
    <t>-150,520×270,000÷24,150,520</t>
    <phoneticPr fontId="2"/>
  </si>
  <si>
    <t>-150,520×650,000÷24,150,520</t>
    <phoneticPr fontId="2"/>
  </si>
  <si>
    <t>-150,520×62,500÷24,150,520</t>
    <phoneticPr fontId="2"/>
  </si>
  <si>
    <t>上記の例の場合</t>
    <rPh sb="0" eb="2">
      <t>ジョウキ</t>
    </rPh>
    <rPh sb="3" eb="4">
      <t>レイ</t>
    </rPh>
    <rPh sb="5" eb="7">
      <t>バアイ</t>
    </rPh>
    <phoneticPr fontId="2"/>
  </si>
  <si>
    <t>〇</t>
    <phoneticPr fontId="2"/>
  </si>
  <si>
    <t>補助金交付申請書の「４　補助金対象設備、対象経費」の記載</t>
    <rPh sb="26" eb="28">
      <t>キサイ</t>
    </rPh>
    <phoneticPr fontId="2"/>
  </si>
  <si>
    <t>値引き額</t>
    <rPh sb="0" eb="2">
      <t>ネビ</t>
    </rPh>
    <rPh sb="3" eb="4">
      <t>ガク</t>
    </rPh>
    <phoneticPr fontId="2"/>
  </si>
  <si>
    <t>×対象経費</t>
    <rPh sb="1" eb="3">
      <t>タイショウ</t>
    </rPh>
    <rPh sb="3" eb="5">
      <t>ケイヒ</t>
    </rPh>
    <phoneticPr fontId="2"/>
  </si>
  <si>
    <t>÷値引き前</t>
    <rPh sb="1" eb="3">
      <t>ネビ</t>
    </rPh>
    <rPh sb="4" eb="5">
      <t>マエ</t>
    </rPh>
    <phoneticPr fontId="2"/>
  </si>
  <si>
    <t>　　工事における諸経費のこと。設計委託料・工事監理料等は含まない。</t>
    <rPh sb="2" eb="4">
      <t>コウジ</t>
    </rPh>
    <rPh sb="8" eb="11">
      <t>ショケイヒ</t>
    </rPh>
    <rPh sb="15" eb="17">
      <t>セッケイ</t>
    </rPh>
    <rPh sb="17" eb="19">
      <t>イタク</t>
    </rPh>
    <rPh sb="19" eb="20">
      <t>リョウ</t>
    </rPh>
    <rPh sb="21" eb="23">
      <t>コウジ</t>
    </rPh>
    <rPh sb="23" eb="25">
      <t>カンリ</t>
    </rPh>
    <rPh sb="25" eb="26">
      <t>リョウ</t>
    </rPh>
    <rPh sb="26" eb="27">
      <t>ナド</t>
    </rPh>
    <rPh sb="28" eb="29">
      <t>フク</t>
    </rPh>
    <phoneticPr fontId="2"/>
  </si>
  <si>
    <t>諸経費の</t>
    <rPh sb="0" eb="3">
      <t>ショケイヒ</t>
    </rPh>
    <phoneticPr fontId="2"/>
  </si>
  <si>
    <t>A：住宅の直接工事費</t>
    <rPh sb="2" eb="4">
      <t>ジュウタク</t>
    </rPh>
    <rPh sb="5" eb="7">
      <t>チョクセツ</t>
    </rPh>
    <rPh sb="7" eb="10">
      <t>コウジヒ</t>
    </rPh>
    <phoneticPr fontId="2"/>
  </si>
  <si>
    <t>A:本体の直接工事費　計</t>
    <rPh sb="2" eb="4">
      <t>ホンタイ</t>
    </rPh>
    <rPh sb="5" eb="7">
      <t>チョクセツ</t>
    </rPh>
    <rPh sb="7" eb="10">
      <t>コウジヒ</t>
    </rPh>
    <rPh sb="11" eb="12">
      <t>ケイ</t>
    </rPh>
    <phoneticPr fontId="2"/>
  </si>
  <si>
    <t>B：工事の諸経費</t>
    <rPh sb="2" eb="4">
      <t>コウジ</t>
    </rPh>
    <rPh sb="5" eb="8">
      <t>ショケイヒ</t>
    </rPh>
    <phoneticPr fontId="2"/>
  </si>
  <si>
    <t>A：本体の直接工事費計が</t>
    <rPh sb="2" eb="4">
      <t>ホンタイ</t>
    </rPh>
    <rPh sb="5" eb="7">
      <t>チョクセツ</t>
    </rPh>
    <rPh sb="7" eb="10">
      <t>コウジヒ</t>
    </rPh>
    <rPh sb="10" eb="11">
      <t>ケイ</t>
    </rPh>
    <phoneticPr fontId="2"/>
  </si>
  <si>
    <t>270,000×3,150,000÷21,000,450</t>
    <phoneticPr fontId="2"/>
  </si>
  <si>
    <t>650,000×3,150,000÷21,000,450</t>
    <phoneticPr fontId="2"/>
  </si>
  <si>
    <t>62,500×3,150,000÷21,000,450</t>
    <phoneticPr fontId="2"/>
  </si>
  <si>
    <t>対象経費</t>
    <rPh sb="0" eb="4">
      <t>タイショウケイヒ</t>
    </rPh>
    <phoneticPr fontId="2"/>
  </si>
  <si>
    <t>×諸経費</t>
    <rPh sb="1" eb="4">
      <t>ショケイヒ</t>
    </rPh>
    <phoneticPr fontId="2"/>
  </si>
  <si>
    <t>÷直接工事費</t>
    <rPh sb="1" eb="6">
      <t>チョクセツコウジヒ</t>
    </rPh>
    <phoneticPr fontId="2"/>
  </si>
  <si>
    <t>直接工事費の補助経費</t>
    <rPh sb="0" eb="5">
      <t>チョクセツコウジヒ</t>
    </rPh>
    <rPh sb="6" eb="10">
      <t>ホジョケイヒ</t>
    </rPh>
    <phoneticPr fontId="2"/>
  </si>
  <si>
    <t>工事内訳書に、直接工事費として補助対象工事が計上され、その工事における諸経費が計上されている場合は、</t>
    <rPh sb="0" eb="5">
      <t>コウジウチワケショ</t>
    </rPh>
    <rPh sb="7" eb="12">
      <t>チョクセツコウジヒ</t>
    </rPh>
    <rPh sb="15" eb="19">
      <t>ホジョタイショウ</t>
    </rPh>
    <rPh sb="19" eb="21">
      <t>コウジ</t>
    </rPh>
    <rPh sb="22" eb="24">
      <t>ケイジョウ</t>
    </rPh>
    <rPh sb="29" eb="31">
      <t>コウジ</t>
    </rPh>
    <rPh sb="35" eb="38">
      <t>ショケイヒ</t>
    </rPh>
    <rPh sb="39" eb="41">
      <t>ケイジョウ</t>
    </rPh>
    <rPh sb="46" eb="48">
      <t>バアイ</t>
    </rPh>
    <phoneticPr fontId="2"/>
  </si>
  <si>
    <t>補助対象経費に工事の諸経費見合い分を含める場合</t>
    <rPh sb="0" eb="2">
      <t>ホジョ</t>
    </rPh>
    <rPh sb="2" eb="4">
      <t>タイショウ</t>
    </rPh>
    <rPh sb="4" eb="6">
      <t>ケイヒ</t>
    </rPh>
    <rPh sb="7" eb="9">
      <t>コウジ</t>
    </rPh>
    <rPh sb="10" eb="13">
      <t>ショケイヒ</t>
    </rPh>
    <rPh sb="13" eb="15">
      <t>ミア</t>
    </rPh>
    <rPh sb="16" eb="17">
      <t>ブン</t>
    </rPh>
    <rPh sb="18" eb="19">
      <t>フク</t>
    </rPh>
    <rPh sb="21" eb="23">
      <t>バアイ</t>
    </rPh>
    <phoneticPr fontId="2"/>
  </si>
  <si>
    <t>補助対象経費には、その経費の諸経費見合分を加算することができます。</t>
    <rPh sb="11" eb="13">
      <t>ケイヒ</t>
    </rPh>
    <rPh sb="14" eb="17">
      <t>ショケイヒ</t>
    </rPh>
    <rPh sb="17" eb="20">
      <t>ミアイブン</t>
    </rPh>
    <rPh sb="21" eb="23">
      <t>カサン</t>
    </rPh>
    <phoneticPr fontId="2"/>
  </si>
  <si>
    <t>ただし、別途、上記例の工事内訳書以外で計上された補助対象経費には、諸経費見合分は加算できません。</t>
    <rPh sb="7" eb="10">
      <t>ジョウキレイ</t>
    </rPh>
    <rPh sb="11" eb="13">
      <t>コウジ</t>
    </rPh>
    <rPh sb="24" eb="26">
      <t>ホジョ</t>
    </rPh>
    <rPh sb="26" eb="28">
      <t>タイショウ</t>
    </rPh>
    <rPh sb="28" eb="30">
      <t>ケイヒ</t>
    </rPh>
    <rPh sb="33" eb="36">
      <t>ショケイヒ</t>
    </rPh>
    <rPh sb="36" eb="38">
      <t>ミアイ</t>
    </rPh>
    <rPh sb="38" eb="39">
      <t>ブン</t>
    </rPh>
    <rPh sb="40" eb="42">
      <t>カサン</t>
    </rPh>
    <phoneticPr fontId="2"/>
  </si>
  <si>
    <t>諸経費見合分</t>
    <rPh sb="0" eb="3">
      <t>ショケイヒ</t>
    </rPh>
    <rPh sb="3" eb="5">
      <t>ミアイ</t>
    </rPh>
    <rPh sb="5" eb="6">
      <t>ブン</t>
    </rPh>
    <phoneticPr fontId="2"/>
  </si>
  <si>
    <t>諸経費見合分＝補助対象経費×（諸経費÷A直接工事費計）　で算出します。</t>
    <rPh sb="0" eb="3">
      <t>ショケイヒ</t>
    </rPh>
    <rPh sb="3" eb="6">
      <t>ミアイブン</t>
    </rPh>
    <rPh sb="7" eb="13">
      <t>ホジョタイショウケイヒ</t>
    </rPh>
    <rPh sb="15" eb="18">
      <t>ショケイヒ</t>
    </rPh>
    <rPh sb="20" eb="22">
      <t>チョクセツ</t>
    </rPh>
    <rPh sb="22" eb="25">
      <t>コウジヒ</t>
    </rPh>
    <rPh sb="25" eb="26">
      <t>ケイ</t>
    </rPh>
    <rPh sb="29" eb="31">
      <t>サンシュツ</t>
    </rPh>
    <phoneticPr fontId="2"/>
  </si>
  <si>
    <t>諸経費見合分</t>
    <rPh sb="0" eb="3">
      <t>ショケイヒ</t>
    </rPh>
    <rPh sb="3" eb="6">
      <t>ミアイブン</t>
    </rPh>
    <phoneticPr fontId="2"/>
  </si>
  <si>
    <t>住宅の工事費内訳書</t>
    <rPh sb="0" eb="2">
      <t>ジュウタク</t>
    </rPh>
    <rPh sb="3" eb="6">
      <t>コウジヒ</t>
    </rPh>
    <rPh sb="6" eb="9">
      <t>ウチワケショ</t>
    </rPh>
    <phoneticPr fontId="2"/>
  </si>
  <si>
    <t>本体工事費</t>
    <rPh sb="0" eb="5">
      <t>ホンタイコウジヒ</t>
    </rPh>
    <phoneticPr fontId="2"/>
  </si>
  <si>
    <t>オプション工事費</t>
    <rPh sb="5" eb="8">
      <t>コウジヒ</t>
    </rPh>
    <phoneticPr fontId="2"/>
  </si>
  <si>
    <t>付帯工事費</t>
    <rPh sb="0" eb="5">
      <t>フタイコウジヒ</t>
    </rPh>
    <phoneticPr fontId="2"/>
  </si>
  <si>
    <t>オプション工事費内訳書</t>
    <rPh sb="5" eb="8">
      <t>コウジヒ</t>
    </rPh>
    <rPh sb="8" eb="11">
      <t>ウチワケショ</t>
    </rPh>
    <phoneticPr fontId="2"/>
  </si>
  <si>
    <t>玄関ドア</t>
    <rPh sb="0" eb="2">
      <t>ゲンカン</t>
    </rPh>
    <phoneticPr fontId="2"/>
  </si>
  <si>
    <t>K-2仕様：断熱</t>
    <rPh sb="3" eb="5">
      <t>シヨウ</t>
    </rPh>
    <rPh sb="6" eb="8">
      <t>ダンネツ</t>
    </rPh>
    <phoneticPr fontId="2"/>
  </si>
  <si>
    <t>壁天井断熱材貼り</t>
    <rPh sb="0" eb="1">
      <t>カベ</t>
    </rPh>
    <rPh sb="1" eb="3">
      <t>テンジョウ</t>
    </rPh>
    <rPh sb="3" eb="6">
      <t>ダンネツザイ</t>
    </rPh>
    <rPh sb="6" eb="7">
      <t>ハ</t>
    </rPh>
    <phoneticPr fontId="2"/>
  </si>
  <si>
    <t>バルコニー設置</t>
    <rPh sb="5" eb="7">
      <t>セッチ</t>
    </rPh>
    <phoneticPr fontId="2"/>
  </si>
  <si>
    <t>付帯工事</t>
    <rPh sb="0" eb="4">
      <t>フタイコウジ</t>
    </rPh>
    <phoneticPr fontId="2"/>
  </si>
  <si>
    <t>オプション工事費計</t>
    <rPh sb="5" eb="8">
      <t>コウジヒ</t>
    </rPh>
    <rPh sb="8" eb="9">
      <t>ケイ</t>
    </rPh>
    <phoneticPr fontId="2"/>
  </si>
  <si>
    <t>総工事費合計</t>
    <rPh sb="0" eb="4">
      <t>ソウコウジヒ</t>
    </rPh>
    <rPh sb="4" eb="6">
      <t>ゴウケイ</t>
    </rPh>
    <phoneticPr fontId="2"/>
  </si>
  <si>
    <t>エネルギー計測装置</t>
    <rPh sb="5" eb="9">
      <t>ケイソクソウチ</t>
    </rPh>
    <phoneticPr fontId="2"/>
  </si>
  <si>
    <t>となります。</t>
    <phoneticPr fontId="2"/>
  </si>
  <si>
    <t>←（諸経費を除く額）なので</t>
    <rPh sb="2" eb="5">
      <t>ショケイヒ</t>
    </rPh>
    <rPh sb="6" eb="7">
      <t>ノゾ</t>
    </rPh>
    <rPh sb="8" eb="9">
      <t>ガク</t>
    </rPh>
    <phoneticPr fontId="2"/>
  </si>
  <si>
    <t>上記の例の場合、ＺＥＨ補助金の補助対象の経費は、まず諸経費相当分を算定します。</t>
    <rPh sb="0" eb="2">
      <t>ジョウキ</t>
    </rPh>
    <rPh sb="3" eb="4">
      <t>レイ</t>
    </rPh>
    <rPh sb="5" eb="7">
      <t>バアイ</t>
    </rPh>
    <rPh sb="11" eb="14">
      <t>ホジョキン</t>
    </rPh>
    <rPh sb="15" eb="19">
      <t>ホジョタイショウ</t>
    </rPh>
    <rPh sb="20" eb="22">
      <t>ケイヒ</t>
    </rPh>
    <rPh sb="26" eb="31">
      <t>ショケイヒソウトウ</t>
    </rPh>
    <rPh sb="31" eb="32">
      <t>ブン</t>
    </rPh>
    <rPh sb="33" eb="35">
      <t>サンテイ</t>
    </rPh>
    <phoneticPr fontId="2"/>
  </si>
  <si>
    <t>＋</t>
    <phoneticPr fontId="2"/>
  </si>
  <si>
    <t>＝</t>
    <phoneticPr fontId="2"/>
  </si>
  <si>
    <t>を補助対象工事の割合で案分し、合計します。</t>
    <rPh sb="1" eb="3">
      <t>ホジョ</t>
    </rPh>
    <rPh sb="3" eb="7">
      <t>タイショウコウジ</t>
    </rPh>
    <rPh sb="8" eb="10">
      <t>ワリアイ</t>
    </rPh>
    <rPh sb="11" eb="13">
      <t>アンブン</t>
    </rPh>
    <rPh sb="15" eb="17">
      <t>ゴウケイ</t>
    </rPh>
    <phoneticPr fontId="2"/>
  </si>
  <si>
    <t>計</t>
    <rPh sb="0" eb="1">
      <t>ケイ</t>
    </rPh>
    <phoneticPr fontId="2"/>
  </si>
  <si>
    <t>×１／２が40万円を超えるのでOK</t>
    <rPh sb="7" eb="9">
      <t>マンエン</t>
    </rPh>
    <rPh sb="10" eb="11">
      <t>コ</t>
    </rPh>
    <phoneticPr fontId="2"/>
  </si>
  <si>
    <t>諸経費を含めた補助対象額</t>
    <rPh sb="0" eb="3">
      <t>ショケイヒ</t>
    </rPh>
    <rPh sb="4" eb="5">
      <t>フク</t>
    </rPh>
    <rPh sb="7" eb="9">
      <t>ホジョ</t>
    </rPh>
    <rPh sb="9" eb="11">
      <t>タイショウ</t>
    </rPh>
    <rPh sb="11" eb="12">
      <t>ガク</t>
    </rPh>
    <phoneticPr fontId="2"/>
  </si>
  <si>
    <t>式</t>
    <rPh sb="0" eb="1">
      <t>シキ</t>
    </rPh>
    <phoneticPr fontId="2"/>
  </si>
  <si>
    <t>別紙</t>
    <rPh sb="0" eb="2">
      <t>ベッシ</t>
    </rPh>
    <phoneticPr fontId="2"/>
  </si>
  <si>
    <t>（本体工事の工事内訳書に、工事内容が全て記載がある場合の例）</t>
    <rPh sb="1" eb="5">
      <t>ホンタイコウジ</t>
    </rPh>
    <rPh sb="6" eb="8">
      <t>コウジ</t>
    </rPh>
    <rPh sb="8" eb="11">
      <t>ウチワケショ</t>
    </rPh>
    <rPh sb="13" eb="15">
      <t>コウジ</t>
    </rPh>
    <rPh sb="15" eb="17">
      <t>ナイヨウ</t>
    </rPh>
    <rPh sb="18" eb="19">
      <t>スベ</t>
    </rPh>
    <rPh sb="20" eb="22">
      <t>キサイ</t>
    </rPh>
    <rPh sb="25" eb="27">
      <t>バアイ</t>
    </rPh>
    <rPh sb="28" eb="29">
      <t>レイ</t>
    </rPh>
    <phoneticPr fontId="2"/>
  </si>
  <si>
    <t>床面積○○㎡　</t>
    <rPh sb="0" eb="3">
      <t>ユカメンセキ</t>
    </rPh>
    <phoneticPr fontId="2"/>
  </si>
  <si>
    <t>○○仕様住宅</t>
    <rPh sb="2" eb="4">
      <t>シヨウ</t>
    </rPh>
    <rPh sb="4" eb="6">
      <t>ジュウタク</t>
    </rPh>
    <phoneticPr fontId="2"/>
  </si>
  <si>
    <t>参考例１の場合にように、本体工事に補助対象経費が含まれている場合は、「本体工事費」の工事内訳書</t>
    <rPh sb="0" eb="3">
      <t>サンコウレイ</t>
    </rPh>
    <rPh sb="5" eb="7">
      <t>バアイ</t>
    </rPh>
    <rPh sb="12" eb="16">
      <t>ホンタイコウジ</t>
    </rPh>
    <rPh sb="17" eb="23">
      <t>ホジョタイショウケイヒ</t>
    </rPh>
    <rPh sb="24" eb="25">
      <t>フク</t>
    </rPh>
    <rPh sb="30" eb="32">
      <t>バアイ</t>
    </rPh>
    <rPh sb="35" eb="39">
      <t>ホンタイコウジ</t>
    </rPh>
    <rPh sb="39" eb="40">
      <t>ヒ</t>
    </rPh>
    <rPh sb="42" eb="44">
      <t>コウジ</t>
    </rPh>
    <rPh sb="44" eb="47">
      <t>ウチワケショ</t>
    </rPh>
    <phoneticPr fontId="2"/>
  </si>
  <si>
    <t>の全てを添付する必要があります。</t>
    <rPh sb="1" eb="2">
      <t>スベ</t>
    </rPh>
    <rPh sb="4" eb="6">
      <t>テンプ</t>
    </rPh>
    <rPh sb="8" eb="10">
      <t>ヒツヨウ</t>
    </rPh>
    <phoneticPr fontId="2"/>
  </si>
  <si>
    <t>◎</t>
    <phoneticPr fontId="2"/>
  </si>
  <si>
    <t>ZEH補助金　工事内訳書（見積書）　（参考例　３）</t>
    <rPh sb="3" eb="6">
      <t>ホジョキン</t>
    </rPh>
    <rPh sb="7" eb="9">
      <t>コウジ</t>
    </rPh>
    <rPh sb="9" eb="12">
      <t>ウチワケショ</t>
    </rPh>
    <rPh sb="13" eb="16">
      <t>ミツモリショ</t>
    </rPh>
    <rPh sb="19" eb="21">
      <t>サンコウ</t>
    </rPh>
    <rPh sb="21" eb="22">
      <t>レイ</t>
    </rPh>
    <phoneticPr fontId="2"/>
  </si>
  <si>
    <t>ZEH補助金　工事内訳書（見積書）　（参考例　２）</t>
    <rPh sb="3" eb="6">
      <t>ホジョキン</t>
    </rPh>
    <rPh sb="7" eb="9">
      <t>コウジ</t>
    </rPh>
    <rPh sb="9" eb="12">
      <t>ウチワケショ</t>
    </rPh>
    <rPh sb="13" eb="16">
      <t>ミツモリショ</t>
    </rPh>
    <rPh sb="19" eb="21">
      <t>サンコウ</t>
    </rPh>
    <rPh sb="21" eb="22">
      <t>レイ</t>
    </rPh>
    <phoneticPr fontId="2"/>
  </si>
  <si>
    <t>ZEH補助金　工事内訳書（見積書）　（参考例　１）</t>
    <rPh sb="3" eb="6">
      <t>ホジョキン</t>
    </rPh>
    <rPh sb="7" eb="9">
      <t>コウジ</t>
    </rPh>
    <rPh sb="9" eb="12">
      <t>ウチワケショ</t>
    </rPh>
    <rPh sb="13" eb="16">
      <t>ミツモリショ</t>
    </rPh>
    <rPh sb="19" eb="21">
      <t>サンコウ</t>
    </rPh>
    <rPh sb="21" eb="22">
      <t>レイ</t>
    </rPh>
    <phoneticPr fontId="2"/>
  </si>
  <si>
    <t>住宅の本体工事費、オプション工事費、付帯工事費などに補助対象経費が明示されていない工事内訳書の例</t>
    <rPh sb="0" eb="2">
      <t>ジュウタク</t>
    </rPh>
    <rPh sb="3" eb="5">
      <t>ホンタイ</t>
    </rPh>
    <rPh sb="5" eb="7">
      <t>コウジ</t>
    </rPh>
    <rPh sb="7" eb="8">
      <t>ヒ</t>
    </rPh>
    <rPh sb="14" eb="17">
      <t>コウジヒ</t>
    </rPh>
    <rPh sb="18" eb="23">
      <t>フタイコウジヒ</t>
    </rPh>
    <rPh sb="26" eb="32">
      <t>ホジョタイショウケイヒ</t>
    </rPh>
    <rPh sb="33" eb="35">
      <t>メイジ</t>
    </rPh>
    <rPh sb="41" eb="46">
      <t>コウジウチワケショ</t>
    </rPh>
    <rPh sb="47" eb="48">
      <t>レイ</t>
    </rPh>
    <phoneticPr fontId="2"/>
  </si>
  <si>
    <t>ZEH仕様住宅</t>
    <rPh sb="3" eb="5">
      <t>シヨウ</t>
    </rPh>
    <rPh sb="5" eb="7">
      <t>ジュウタク</t>
    </rPh>
    <phoneticPr fontId="2"/>
  </si>
  <si>
    <t>　　玄関ドア</t>
    <rPh sb="2" eb="4">
      <t>ゲンカン</t>
    </rPh>
    <phoneticPr fontId="2"/>
  </si>
  <si>
    <t>　　ユニットバス</t>
    <phoneticPr fontId="2"/>
  </si>
  <si>
    <t>　　トイレ　LED照明○○○</t>
    <rPh sb="9" eb="11">
      <t>ショウメイ</t>
    </rPh>
    <phoneticPr fontId="2"/>
  </si>
  <si>
    <t>　　玄関　LED照明○○○</t>
    <rPh sb="2" eb="4">
      <t>ゲンカン</t>
    </rPh>
    <rPh sb="8" eb="10">
      <t>ショウメイ</t>
    </rPh>
    <phoneticPr fontId="2"/>
  </si>
  <si>
    <t>補助対象経費　合計</t>
    <rPh sb="0" eb="6">
      <t>ホジョタイショウケイヒ</t>
    </rPh>
    <rPh sb="7" eb="9">
      <t>ゴウケイ</t>
    </rPh>
    <phoneticPr fontId="2"/>
  </si>
  <si>
    <t>総工事合計（1＋2+3）</t>
    <rPh sb="0" eb="1">
      <t>ソウ</t>
    </rPh>
    <rPh sb="1" eb="3">
      <t>コウジ</t>
    </rPh>
    <rPh sb="3" eb="5">
      <t>ゴウケイ</t>
    </rPh>
    <phoneticPr fontId="2"/>
  </si>
  <si>
    <r>
      <t>この場合でも、</t>
    </r>
    <r>
      <rPr>
        <b/>
        <sz val="11"/>
        <color rgb="FFFF0000"/>
        <rFont val="游ゴシック"/>
        <family val="3"/>
        <charset val="128"/>
        <scheme val="minor"/>
      </rPr>
      <t>工事請負契約書の工事費確認のため、全体の工事内訳書（見積書）の提出も必要</t>
    </r>
    <r>
      <rPr>
        <b/>
        <sz val="11"/>
        <rFont val="游ゴシック"/>
        <family val="3"/>
        <charset val="128"/>
        <scheme val="minor"/>
      </rPr>
      <t>です。</t>
    </r>
    <rPh sb="2" eb="4">
      <t>バアイ</t>
    </rPh>
    <rPh sb="7" eb="9">
      <t>コウジ</t>
    </rPh>
    <rPh sb="9" eb="11">
      <t>ウケオイ</t>
    </rPh>
    <rPh sb="11" eb="14">
      <t>ケイヤクショ</t>
    </rPh>
    <rPh sb="15" eb="18">
      <t>コウジヒ</t>
    </rPh>
    <rPh sb="18" eb="20">
      <t>カクニン</t>
    </rPh>
    <rPh sb="24" eb="26">
      <t>ゼンタイ</t>
    </rPh>
    <rPh sb="27" eb="29">
      <t>コウジ</t>
    </rPh>
    <rPh sb="29" eb="31">
      <t>ウチワケ</t>
    </rPh>
    <rPh sb="31" eb="32">
      <t>ショ</t>
    </rPh>
    <rPh sb="33" eb="36">
      <t>ミツモリショ</t>
    </rPh>
    <rPh sb="38" eb="40">
      <t>テイシュツ</t>
    </rPh>
    <rPh sb="41" eb="43">
      <t>ヒツヨウ</t>
    </rPh>
    <phoneticPr fontId="2"/>
  </si>
  <si>
    <t>＜補助対象経費の見積書の作成例＞</t>
    <rPh sb="1" eb="7">
      <t>ホジョタイショウケイヒ</t>
    </rPh>
    <rPh sb="8" eb="11">
      <t>ミツモリショ</t>
    </rPh>
    <rPh sb="12" eb="15">
      <t>サクセイレイ</t>
    </rPh>
    <phoneticPr fontId="2"/>
  </si>
  <si>
    <t>税抜き</t>
    <rPh sb="0" eb="2">
      <t>ゼイヌ</t>
    </rPh>
    <phoneticPr fontId="2"/>
  </si>
  <si>
    <t>上記内容に、相違ないことを証明します。（又は、間違いがないことを証明します。）</t>
    <rPh sb="0" eb="2">
      <t>ジョウキ</t>
    </rPh>
    <rPh sb="2" eb="4">
      <t>ナイヨウ</t>
    </rPh>
    <rPh sb="6" eb="8">
      <t>ソウイ</t>
    </rPh>
    <rPh sb="13" eb="15">
      <t>ショウメイ</t>
    </rPh>
    <rPh sb="20" eb="21">
      <t>マタ</t>
    </rPh>
    <rPh sb="23" eb="25">
      <t>マチガ</t>
    </rPh>
    <rPh sb="32" eb="34">
      <t>ショウメイ</t>
    </rPh>
    <phoneticPr fontId="2"/>
  </si>
  <si>
    <t>令和〇年〇月〇日</t>
    <rPh sb="0" eb="2">
      <t>レイワ</t>
    </rPh>
    <rPh sb="3" eb="4">
      <t>ネン</t>
    </rPh>
    <rPh sb="5" eb="6">
      <t>ガツ</t>
    </rPh>
    <rPh sb="7" eb="8">
      <t>ニチ</t>
    </rPh>
    <phoneticPr fontId="2"/>
  </si>
  <si>
    <t>上記の（参考例　３）の場合、ＺＥＨ補助金の補助対象設備は</t>
    <rPh sb="0" eb="2">
      <t>ジョウキ</t>
    </rPh>
    <rPh sb="4" eb="7">
      <t>サンコウレイ</t>
    </rPh>
    <rPh sb="11" eb="13">
      <t>バアイ</t>
    </rPh>
    <rPh sb="17" eb="20">
      <t>ホジョキン</t>
    </rPh>
    <rPh sb="21" eb="25">
      <t>ホジョタイショウ</t>
    </rPh>
    <rPh sb="25" eb="27">
      <t>セツビ</t>
    </rPh>
    <phoneticPr fontId="2"/>
  </si>
  <si>
    <t>-102,320×270,000÷27,102,320</t>
    <phoneticPr fontId="2"/>
  </si>
  <si>
    <t>-102,320×650,000÷27,102,320</t>
    <phoneticPr fontId="2"/>
  </si>
  <si>
    <t>-102,320×62,500÷27,102,320</t>
    <phoneticPr fontId="2"/>
  </si>
  <si>
    <t>工事請負者が作成する補助対象経費に係る工事費内訳書については</t>
    <rPh sb="0" eb="2">
      <t>コウジ</t>
    </rPh>
    <rPh sb="2" eb="5">
      <t>ウケオイシャ</t>
    </rPh>
    <rPh sb="6" eb="8">
      <t>サクセイ</t>
    </rPh>
    <rPh sb="10" eb="16">
      <t>ホジョタイショウケイヒ</t>
    </rPh>
    <rPh sb="17" eb="18">
      <t>カカ</t>
    </rPh>
    <rPh sb="19" eb="22">
      <t>コウジヒ</t>
    </rPh>
    <rPh sb="22" eb="25">
      <t>ウチワケショ</t>
    </rPh>
    <phoneticPr fontId="2"/>
  </si>
  <si>
    <t>補助対象設備の製品等の名称・仕様・数量を必ず明示するよう依頼してください。</t>
    <rPh sb="4" eb="6">
      <t>セツビ</t>
    </rPh>
    <rPh sb="20" eb="21">
      <t>カナラ</t>
    </rPh>
    <rPh sb="28" eb="30">
      <t>イライ</t>
    </rPh>
    <phoneticPr fontId="2"/>
  </si>
  <si>
    <t>これらの明示は、工事完了後の実績報告で提出する「補助対象設備の保証書・証明書等」が、交付決定時に</t>
    <rPh sb="4" eb="6">
      <t>メイジ</t>
    </rPh>
    <rPh sb="8" eb="10">
      <t>コウジ</t>
    </rPh>
    <rPh sb="10" eb="12">
      <t>カンリョウ</t>
    </rPh>
    <rPh sb="12" eb="13">
      <t>ゴ</t>
    </rPh>
    <rPh sb="14" eb="16">
      <t>ジッセキ</t>
    </rPh>
    <rPh sb="16" eb="18">
      <t>ホウコク</t>
    </rPh>
    <rPh sb="19" eb="21">
      <t>テイシュツ</t>
    </rPh>
    <rPh sb="24" eb="26">
      <t>ホジョ</t>
    </rPh>
    <rPh sb="26" eb="28">
      <t>タイショウ</t>
    </rPh>
    <rPh sb="28" eb="30">
      <t>セツビ</t>
    </rPh>
    <rPh sb="31" eb="34">
      <t>ホショウショ</t>
    </rPh>
    <rPh sb="35" eb="38">
      <t>ショウメイショ</t>
    </rPh>
    <rPh sb="38" eb="39">
      <t>トウ</t>
    </rPh>
    <rPh sb="42" eb="47">
      <t>コウフケッテイジ</t>
    </rPh>
    <phoneticPr fontId="2"/>
  </si>
  <si>
    <t>特定できないために必要です。</t>
    <rPh sb="0" eb="2">
      <t>トクテイ</t>
    </rPh>
    <rPh sb="9" eb="11">
      <t>ヒツヨウ</t>
    </rPh>
    <phoneticPr fontId="2"/>
  </si>
  <si>
    <t>作成例のご注意</t>
    <rPh sb="0" eb="3">
      <t>サクセイレイ</t>
    </rPh>
    <rPh sb="5" eb="7">
      <t>チュウイ</t>
    </rPh>
    <phoneticPr fontId="2"/>
  </si>
  <si>
    <t>住宅の本体工事費に補助対象経費が含まれず、オプション工事費等に補助対象経費が含まれる工事内訳書の例</t>
    <rPh sb="0" eb="2">
      <t>ジュウタク</t>
    </rPh>
    <rPh sb="3" eb="5">
      <t>ホンタイ</t>
    </rPh>
    <rPh sb="5" eb="7">
      <t>コウジ</t>
    </rPh>
    <rPh sb="7" eb="8">
      <t>ヒ</t>
    </rPh>
    <rPh sb="9" eb="13">
      <t>ホジョタイショウ</t>
    </rPh>
    <rPh sb="13" eb="15">
      <t>ケイヒ</t>
    </rPh>
    <rPh sb="16" eb="17">
      <t>フク</t>
    </rPh>
    <rPh sb="26" eb="29">
      <t>コウジヒ</t>
    </rPh>
    <rPh sb="29" eb="30">
      <t>ナド</t>
    </rPh>
    <rPh sb="31" eb="37">
      <t>ホジョタイショウケイヒ</t>
    </rPh>
    <rPh sb="38" eb="39">
      <t>フク</t>
    </rPh>
    <rPh sb="42" eb="47">
      <t>コウジウチワケショ</t>
    </rPh>
    <rPh sb="48" eb="49">
      <t>レイ</t>
    </rPh>
    <phoneticPr fontId="2"/>
  </si>
  <si>
    <t>オプション工事費　計</t>
    <rPh sb="5" eb="8">
      <t>コウジヒ</t>
    </rPh>
    <rPh sb="9" eb="10">
      <t>ケイ</t>
    </rPh>
    <phoneticPr fontId="2"/>
  </si>
  <si>
    <t>HEMS</t>
    <phoneticPr fontId="2"/>
  </si>
  <si>
    <t>材工共</t>
    <rPh sb="0" eb="3">
      <t>ザイコウトモ</t>
    </rPh>
    <phoneticPr fontId="2"/>
  </si>
  <si>
    <t>参考例２の場合にように、オプション工事費に補助対象経費が含まれている場合は、本体工事費分の工事内訳書</t>
    <rPh sb="0" eb="3">
      <t>サンコウレイ</t>
    </rPh>
    <rPh sb="5" eb="7">
      <t>バアイ</t>
    </rPh>
    <rPh sb="17" eb="20">
      <t>コウジヒ</t>
    </rPh>
    <rPh sb="21" eb="27">
      <t>ホジョタイショウケイヒ</t>
    </rPh>
    <rPh sb="28" eb="29">
      <t>フク</t>
    </rPh>
    <rPh sb="34" eb="36">
      <t>バアイ</t>
    </rPh>
    <rPh sb="38" eb="43">
      <t>ホンタイコウジヒ</t>
    </rPh>
    <rPh sb="43" eb="44">
      <t>ブン</t>
    </rPh>
    <rPh sb="45" eb="47">
      <t>コウジ</t>
    </rPh>
    <rPh sb="47" eb="50">
      <t>ウチワケショ</t>
    </rPh>
    <phoneticPr fontId="2"/>
  </si>
  <si>
    <t>の提出は不要ですが、工事請負契約書の工事費確認のため、全体の工事内訳書（見積書）の提出も必要です。</t>
    <rPh sb="1" eb="3">
      <t>テイシュツ</t>
    </rPh>
    <rPh sb="4" eb="6">
      <t>フヨウ</t>
    </rPh>
    <phoneticPr fontId="2"/>
  </si>
  <si>
    <t>物件名・建築主名</t>
    <rPh sb="0" eb="3">
      <t>ブッケンメイ</t>
    </rPh>
    <rPh sb="4" eb="7">
      <t>ケンチクヌシ</t>
    </rPh>
    <rPh sb="7" eb="8">
      <t>メイ</t>
    </rPh>
    <phoneticPr fontId="2"/>
  </si>
  <si>
    <r>
      <t>参考例３の場合にように、</t>
    </r>
    <r>
      <rPr>
        <b/>
        <sz val="11"/>
        <color rgb="FFFF0000"/>
        <rFont val="游ゴシック"/>
        <family val="3"/>
        <charset val="128"/>
        <scheme val="minor"/>
      </rPr>
      <t>内訳書のどこに補助対象経費が含まれているか分からない工事内訳書である場合は</t>
    </r>
    <rPh sb="0" eb="3">
      <t>サンコウレイ</t>
    </rPh>
    <rPh sb="5" eb="7">
      <t>バアイ</t>
    </rPh>
    <rPh sb="12" eb="15">
      <t>ウチワケショ</t>
    </rPh>
    <rPh sb="19" eb="25">
      <t>ホジョタイショウケイヒ</t>
    </rPh>
    <rPh sb="26" eb="27">
      <t>フク</t>
    </rPh>
    <rPh sb="33" eb="34">
      <t>ワ</t>
    </rPh>
    <rPh sb="38" eb="40">
      <t>コウジ</t>
    </rPh>
    <rPh sb="40" eb="43">
      <t>ウチワケショ</t>
    </rPh>
    <rPh sb="46" eb="48">
      <t>バアイ</t>
    </rPh>
    <phoneticPr fontId="2"/>
  </si>
  <si>
    <t>〇年〇月〇日契約の上記○○工事費に次の補助対象経費が計上されています。</t>
    <rPh sb="1" eb="2">
      <t>ネン</t>
    </rPh>
    <rPh sb="3" eb="4">
      <t>ガツ</t>
    </rPh>
    <rPh sb="5" eb="6">
      <t>ニチ</t>
    </rPh>
    <rPh sb="6" eb="8">
      <t>ケイヤク</t>
    </rPh>
    <rPh sb="9" eb="11">
      <t>ジョウキ</t>
    </rPh>
    <rPh sb="13" eb="15">
      <t>コウジ</t>
    </rPh>
    <rPh sb="15" eb="16">
      <t>ヒ</t>
    </rPh>
    <rPh sb="17" eb="18">
      <t>ツギ</t>
    </rPh>
    <rPh sb="19" eb="25">
      <t>ホジョタイショウケイヒ</t>
    </rPh>
    <rPh sb="26" eb="28">
      <t>ケイジョウ</t>
    </rPh>
    <phoneticPr fontId="2"/>
  </si>
  <si>
    <r>
      <t>工事請負者に補助対象経費に係る工事費内訳書の作成を、</t>
    </r>
    <r>
      <rPr>
        <b/>
        <u/>
        <sz val="11"/>
        <color rgb="FFFF0000"/>
        <rFont val="游ゴシック"/>
        <family val="3"/>
        <charset val="128"/>
        <scheme val="minor"/>
      </rPr>
      <t>次の例を参考に</t>
    </r>
    <r>
      <rPr>
        <b/>
        <sz val="11"/>
        <color rgb="FFFF0000"/>
        <rFont val="游ゴシック"/>
        <family val="3"/>
        <charset val="128"/>
        <scheme val="minor"/>
      </rPr>
      <t>依頼して提出してください。</t>
    </r>
    <rPh sb="0" eb="2">
      <t>コウジ</t>
    </rPh>
    <rPh sb="2" eb="5">
      <t>ウケオイシャ</t>
    </rPh>
    <rPh sb="6" eb="12">
      <t>ホジョタイショウケイヒ</t>
    </rPh>
    <rPh sb="13" eb="14">
      <t>カカ</t>
    </rPh>
    <rPh sb="15" eb="18">
      <t>コウジヒ</t>
    </rPh>
    <rPh sb="18" eb="21">
      <t>ウチワケショ</t>
    </rPh>
    <rPh sb="22" eb="24">
      <t>サクセイ</t>
    </rPh>
    <rPh sb="26" eb="27">
      <t>ツギ</t>
    </rPh>
    <rPh sb="28" eb="29">
      <t>レイ</t>
    </rPh>
    <rPh sb="30" eb="32">
      <t>サンコウ</t>
    </rPh>
    <rPh sb="33" eb="35">
      <t>イライ</t>
    </rPh>
    <rPh sb="37" eb="39">
      <t>テイシュツ</t>
    </rPh>
    <phoneticPr fontId="2"/>
  </si>
  <si>
    <t>作成は例の通りでなくとも良いが、朱書きの内容は明示してください。</t>
    <rPh sb="0" eb="2">
      <t>サクセイ</t>
    </rPh>
    <rPh sb="3" eb="4">
      <t>レイ</t>
    </rPh>
    <rPh sb="5" eb="6">
      <t>トオ</t>
    </rPh>
    <rPh sb="12" eb="13">
      <t>ヨ</t>
    </rPh>
    <rPh sb="16" eb="18">
      <t>シュガ</t>
    </rPh>
    <rPh sb="20" eb="22">
      <t>ナイヨウ</t>
    </rPh>
    <rPh sb="23" eb="25">
      <t>メイジ</t>
    </rPh>
    <phoneticPr fontId="2"/>
  </si>
  <si>
    <t>工事請負者名＋代表者名　　印</t>
    <rPh sb="0" eb="4">
      <t>コウジウケオイ</t>
    </rPh>
    <rPh sb="4" eb="5">
      <t>シャ</t>
    </rPh>
    <rPh sb="5" eb="6">
      <t>メイ</t>
    </rPh>
    <rPh sb="7" eb="10">
      <t>ダイヒョウシャ</t>
    </rPh>
    <rPh sb="10" eb="11">
      <t>メイ</t>
    </rPh>
    <rPh sb="13" eb="14">
      <t>イン</t>
    </rPh>
    <phoneticPr fontId="2"/>
  </si>
  <si>
    <r>
      <t>となります。</t>
    </r>
    <r>
      <rPr>
        <b/>
        <sz val="11"/>
        <color rgb="FFFF0000"/>
        <rFont val="游ゴシック"/>
        <family val="3"/>
        <charset val="128"/>
        <scheme val="minor"/>
      </rPr>
      <t>値引きがあると額を補正します。</t>
    </r>
    <rPh sb="6" eb="8">
      <t>ネビ</t>
    </rPh>
    <rPh sb="13" eb="14">
      <t>ガク</t>
    </rPh>
    <rPh sb="15" eb="17">
      <t>ホセイ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</si>
</sst>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1"/>
      <color rgb="FFFF0000"/>
      <name val="游ゴシック"/>
      <family val="2"/>
      <charset val="128"/>
      <scheme val="minor"/>
    </font>
    <font>
      <b/>
      <sz val="11"/>
      <name val="游ゴシック"/>
      <family val="3"/>
      <charset val="128"/>
      <scheme val="minor"/>
    </font>
    <font>
      <sz val="11"/>
      <name val="游ゴシック"/>
      <family val="2"/>
      <charset val="128"/>
      <scheme val="minor"/>
    </font>
    <font>
      <b/>
      <u/>
      <sz val="11"/>
      <color rgb="FFFF0000"/>
      <name val="游ゴシック"/>
      <family val="3"/>
      <charset val="128"/>
      <scheme val="minor"/>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38" fontId="0" fillId="0" borderId="0" xfId="1" applyFont="1">
      <alignment vertical="center"/>
    </xf>
    <xf numFmtId="0" fontId="0" fillId="0" borderId="2" xfId="0" applyBorder="1">
      <alignment vertical="center"/>
    </xf>
    <xf numFmtId="38" fontId="0" fillId="0" borderId="2" xfId="1" applyFont="1" applyBorder="1">
      <alignment vertical="center"/>
    </xf>
    <xf numFmtId="0" fontId="0" fillId="0" borderId="3" xfId="0" applyBorder="1">
      <alignment vertical="center"/>
    </xf>
    <xf numFmtId="38" fontId="0" fillId="0" borderId="3" xfId="1"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38" fontId="0" fillId="0" borderId="15" xfId="1" applyFont="1" applyBorder="1">
      <alignment vertical="center"/>
    </xf>
    <xf numFmtId="0" fontId="0" fillId="0" borderId="16" xfId="0" applyBorder="1">
      <alignment vertical="center"/>
    </xf>
    <xf numFmtId="0" fontId="0" fillId="0" borderId="11" xfId="0" applyBorder="1" applyAlignment="1">
      <alignment horizontal="center"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0" xfId="0" applyBorder="1" applyAlignment="1">
      <alignment horizontal="center" vertical="center"/>
    </xf>
    <xf numFmtId="38" fontId="0" fillId="0" borderId="20" xfId="1" applyFont="1" applyBorder="1">
      <alignment vertical="center"/>
    </xf>
    <xf numFmtId="0" fontId="3" fillId="0" borderId="9" xfId="0" applyFont="1" applyBorder="1">
      <alignment vertical="center"/>
    </xf>
    <xf numFmtId="0" fontId="4" fillId="0" borderId="9"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2" xfId="0" applyFont="1" applyBorder="1" applyAlignment="1">
      <alignment horizontal="center" vertical="center"/>
    </xf>
    <xf numFmtId="38" fontId="4" fillId="0" borderId="2" xfId="1" applyFont="1" applyBorder="1">
      <alignment vertical="center"/>
    </xf>
    <xf numFmtId="38" fontId="0" fillId="0" borderId="0" xfId="0" applyNumberFormat="1">
      <alignmen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0" fontId="0" fillId="0" borderId="0" xfId="0" quotePrefix="1" applyAlignment="1">
      <alignment horizontal="left" vertical="center"/>
    </xf>
    <xf numFmtId="0" fontId="5" fillId="0" borderId="0" xfId="0" applyFont="1">
      <alignment vertical="center"/>
    </xf>
    <xf numFmtId="0" fontId="6" fillId="0" borderId="0" xfId="0" applyFont="1">
      <alignment vertical="center"/>
    </xf>
    <xf numFmtId="0" fontId="3" fillId="0" borderId="5" xfId="0" applyFont="1" applyBorder="1">
      <alignment vertical="center"/>
    </xf>
    <xf numFmtId="0" fontId="0" fillId="0" borderId="0" xfId="0" applyAlignment="1">
      <alignment horizontal="center" vertical="center" shrinkToFit="1"/>
    </xf>
    <xf numFmtId="38" fontId="0" fillId="0" borderId="0" xfId="1" applyFont="1" applyAlignment="1">
      <alignment vertical="center" shrinkToFit="1"/>
    </xf>
    <xf numFmtId="0" fontId="3" fillId="0" borderId="17" xfId="0" applyFont="1" applyBorder="1">
      <alignment vertical="center"/>
    </xf>
    <xf numFmtId="0" fontId="0" fillId="0" borderId="0" xfId="0" applyAlignment="1">
      <alignment horizontal="left" vertical="center"/>
    </xf>
    <xf numFmtId="38" fontId="0" fillId="0" borderId="0" xfId="0" applyNumberFormat="1" applyAlignment="1">
      <alignment horizontal="right" vertical="center"/>
    </xf>
    <xf numFmtId="0" fontId="0" fillId="0" borderId="2" xfId="0" applyBorder="1" applyAlignment="1">
      <alignment horizontal="right" vertical="center"/>
    </xf>
    <xf numFmtId="38" fontId="0" fillId="0" borderId="2" xfId="1" applyFont="1" applyBorder="1" applyAlignment="1">
      <alignment horizontal="right" vertical="center"/>
    </xf>
    <xf numFmtId="38" fontId="3" fillId="0" borderId="2" xfId="1" applyFont="1" applyBorder="1">
      <alignment vertical="center"/>
    </xf>
    <xf numFmtId="38" fontId="0" fillId="0" borderId="0" xfId="1" applyFont="1" applyAlignment="1">
      <alignment horizontal="center" vertical="center"/>
    </xf>
    <xf numFmtId="38" fontId="3" fillId="0" borderId="0" xfId="0" applyNumberFormat="1" applyFont="1">
      <alignment vertical="center"/>
    </xf>
    <xf numFmtId="0" fontId="3" fillId="0" borderId="0" xfId="0" applyFont="1" applyAlignment="1">
      <alignment horizontal="right" vertical="center"/>
    </xf>
    <xf numFmtId="38" fontId="4" fillId="0" borderId="0" xfId="1" applyFont="1">
      <alignment vertical="center"/>
    </xf>
    <xf numFmtId="38" fontId="3" fillId="0" borderId="0" xfId="1" applyFont="1">
      <alignment vertical="center"/>
    </xf>
    <xf numFmtId="0" fontId="3" fillId="0" borderId="7" xfId="0" applyFont="1" applyBorder="1">
      <alignment vertical="center"/>
    </xf>
    <xf numFmtId="38" fontId="0" fillId="0" borderId="0" xfId="1" applyFont="1" applyBorder="1">
      <alignment vertical="center"/>
    </xf>
    <xf numFmtId="0" fontId="8" fillId="0" borderId="0" xfId="0" applyFont="1">
      <alignment vertical="center"/>
    </xf>
    <xf numFmtId="0" fontId="3" fillId="0" borderId="0" xfId="0" applyFont="1" applyAlignment="1">
      <alignment horizontal="center" vertical="center"/>
    </xf>
    <xf numFmtId="38" fontId="3" fillId="0" borderId="20" xfId="1" applyFont="1" applyBorder="1">
      <alignment vertical="center"/>
    </xf>
    <xf numFmtId="38" fontId="3" fillId="0" borderId="0" xfId="1" applyFont="1" applyBorder="1">
      <alignment vertical="center"/>
    </xf>
    <xf numFmtId="0" fontId="3" fillId="0" borderId="21" xfId="0" applyFont="1" applyBorder="1">
      <alignment vertical="center"/>
    </xf>
    <xf numFmtId="0" fontId="0" fillId="0" borderId="21" xfId="0" applyBorder="1">
      <alignment vertical="center"/>
    </xf>
    <xf numFmtId="0" fontId="0" fillId="0" borderId="21" xfId="0" applyBorder="1" applyAlignment="1">
      <alignment horizontal="center" vertical="center"/>
    </xf>
    <xf numFmtId="38" fontId="0" fillId="0" borderId="21" xfId="1" applyFont="1" applyBorder="1">
      <alignment vertical="center"/>
    </xf>
    <xf numFmtId="38" fontId="3" fillId="0" borderId="21" xfId="1" applyFont="1" applyBorder="1">
      <alignment vertical="center"/>
    </xf>
    <xf numFmtId="0" fontId="7" fillId="0" borderId="22" xfId="0" applyFont="1"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5" xfId="0" applyBorder="1" applyAlignment="1">
      <alignment horizontal="center" vertical="center"/>
    </xf>
    <xf numFmtId="38" fontId="0" fillId="0" borderId="25" xfId="1" applyFont="1" applyBorder="1">
      <alignment vertical="center"/>
    </xf>
    <xf numFmtId="0" fontId="4" fillId="0" borderId="8"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38" fontId="4" fillId="0" borderId="3" xfId="1" applyFont="1" applyBorder="1">
      <alignment vertical="center"/>
    </xf>
    <xf numFmtId="0" fontId="9" fillId="0" borderId="2" xfId="0" applyFont="1" applyBorder="1">
      <alignment vertical="center"/>
    </xf>
    <xf numFmtId="38" fontId="7" fillId="0" borderId="2" xfId="1" applyFont="1" applyBorder="1" applyAlignment="1">
      <alignment horizontal="right" vertical="center"/>
    </xf>
    <xf numFmtId="0" fontId="3" fillId="0" borderId="18" xfId="0" applyFont="1" applyBorder="1">
      <alignment vertical="center"/>
    </xf>
    <xf numFmtId="38" fontId="0" fillId="0" borderId="20" xfId="1"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0" fillId="0" borderId="26"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38" fontId="0" fillId="0" borderId="28" xfId="1" applyFont="1" applyBorder="1" applyAlignment="1">
      <alignment horizontal="center" vertical="center"/>
    </xf>
    <xf numFmtId="38" fontId="3" fillId="0" borderId="2" xfId="1" applyFont="1" applyBorder="1" applyAlignment="1">
      <alignment horizontal="right" vertical="center"/>
    </xf>
    <xf numFmtId="0" fontId="7" fillId="0" borderId="0" xfId="0" applyFont="1">
      <alignment vertical="center"/>
    </xf>
    <xf numFmtId="0" fontId="0" fillId="0" borderId="4" xfId="0" applyBorder="1" applyAlignment="1">
      <alignment horizontal="center" vertical="center"/>
    </xf>
    <xf numFmtId="38" fontId="0" fillId="0" borderId="0" xfId="1"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137584</xdr:colOff>
      <xdr:row>20</xdr:row>
      <xdr:rowOff>148166</xdr:rowOff>
    </xdr:from>
    <xdr:to>
      <xdr:col>6</xdr:col>
      <xdr:colOff>381001</xdr:colOff>
      <xdr:row>23</xdr:row>
      <xdr:rowOff>84666</xdr:rowOff>
    </xdr:to>
    <xdr:sp macro="" textlink="">
      <xdr:nvSpPr>
        <xdr:cNvPr id="2" name="吹き出し: 角を丸めた四角形 1">
          <a:extLst>
            <a:ext uri="{FF2B5EF4-FFF2-40B4-BE49-F238E27FC236}">
              <a16:creationId xmlns:a16="http://schemas.microsoft.com/office/drawing/2014/main" id="{A96CD495-0416-04D4-B4AA-B6A27619BC04}"/>
            </a:ext>
          </a:extLst>
        </xdr:cNvPr>
        <xdr:cNvSpPr/>
      </xdr:nvSpPr>
      <xdr:spPr>
        <a:xfrm>
          <a:off x="3503084" y="4296833"/>
          <a:ext cx="1460500" cy="571500"/>
        </a:xfrm>
        <a:prstGeom prst="wedgeRoundRectCallout">
          <a:avLst>
            <a:gd name="adj1" fmla="val -34558"/>
            <a:gd name="adj2" fmla="val 6250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rgbClr val="FF0000"/>
              </a:solidFill>
            </a:rPr>
            <a:t>補助対象の設備等</a:t>
          </a:r>
          <a:endParaRPr kumimoji="1" lang="en-US" altLang="ja-JP" sz="1100">
            <a:solidFill>
              <a:srgbClr val="FF0000"/>
            </a:solidFill>
          </a:endParaRPr>
        </a:p>
        <a:p>
          <a:pPr algn="l"/>
          <a:r>
            <a:rPr kumimoji="1" lang="ja-JP" altLang="en-US" sz="1100">
              <a:solidFill>
                <a:srgbClr val="FF0000"/>
              </a:solidFill>
            </a:rPr>
            <a:t>　断熱仕様のドア</a:t>
          </a:r>
        </a:p>
      </xdr:txBody>
    </xdr:sp>
    <xdr:clientData/>
  </xdr:twoCellAnchor>
  <xdr:twoCellAnchor>
    <xdr:from>
      <xdr:col>5</xdr:col>
      <xdr:colOff>21166</xdr:colOff>
      <xdr:row>29</xdr:row>
      <xdr:rowOff>158749</xdr:rowOff>
    </xdr:from>
    <xdr:to>
      <xdr:col>6</xdr:col>
      <xdr:colOff>201083</xdr:colOff>
      <xdr:row>32</xdr:row>
      <xdr:rowOff>105832</xdr:rowOff>
    </xdr:to>
    <xdr:sp macro="" textlink="">
      <xdr:nvSpPr>
        <xdr:cNvPr id="3" name="吹き出し: 角を丸めた四角形 2">
          <a:extLst>
            <a:ext uri="{FF2B5EF4-FFF2-40B4-BE49-F238E27FC236}">
              <a16:creationId xmlns:a16="http://schemas.microsoft.com/office/drawing/2014/main" id="{A5F2164C-8F53-41D4-9136-D2385F493759}"/>
            </a:ext>
          </a:extLst>
        </xdr:cNvPr>
        <xdr:cNvSpPr/>
      </xdr:nvSpPr>
      <xdr:spPr>
        <a:xfrm>
          <a:off x="3386666" y="6212416"/>
          <a:ext cx="1397000" cy="582083"/>
        </a:xfrm>
        <a:prstGeom prst="wedgeRoundRectCallout">
          <a:avLst>
            <a:gd name="adj1" fmla="val -34558"/>
            <a:gd name="adj2" fmla="val 6250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rgbClr val="FF0000"/>
              </a:solidFill>
            </a:rPr>
            <a:t>補助対象の設備等</a:t>
          </a:r>
          <a:endParaRPr kumimoji="1" lang="en-US" altLang="ja-JP" sz="1100">
            <a:solidFill>
              <a:srgbClr val="FF0000"/>
            </a:solidFill>
          </a:endParaRPr>
        </a:p>
        <a:p>
          <a:pPr algn="l"/>
          <a:r>
            <a:rPr kumimoji="1" lang="ja-JP" altLang="en-US" sz="1100">
              <a:solidFill>
                <a:srgbClr val="FF0000"/>
              </a:solidFill>
            </a:rPr>
            <a:t>　浴室ユニット</a:t>
          </a:r>
        </a:p>
      </xdr:txBody>
    </xdr:sp>
    <xdr:clientData/>
  </xdr:twoCellAnchor>
  <xdr:twoCellAnchor>
    <xdr:from>
      <xdr:col>4</xdr:col>
      <xdr:colOff>1534583</xdr:colOff>
      <xdr:row>37</xdr:row>
      <xdr:rowOff>179918</xdr:rowOff>
    </xdr:from>
    <xdr:to>
      <xdr:col>9</xdr:col>
      <xdr:colOff>232833</xdr:colOff>
      <xdr:row>40</xdr:row>
      <xdr:rowOff>137584</xdr:rowOff>
    </xdr:to>
    <xdr:sp macro="" textlink="">
      <xdr:nvSpPr>
        <xdr:cNvPr id="4" name="吹き出し: 角を丸めた四角形 3">
          <a:extLst>
            <a:ext uri="{FF2B5EF4-FFF2-40B4-BE49-F238E27FC236}">
              <a16:creationId xmlns:a16="http://schemas.microsoft.com/office/drawing/2014/main" id="{627AF87F-5B70-4F6C-81BF-63BA3C9F4677}"/>
            </a:ext>
          </a:extLst>
        </xdr:cNvPr>
        <xdr:cNvSpPr/>
      </xdr:nvSpPr>
      <xdr:spPr>
        <a:xfrm>
          <a:off x="3069166" y="7926918"/>
          <a:ext cx="3460750" cy="592666"/>
        </a:xfrm>
        <a:prstGeom prst="wedgeRoundRectCallout">
          <a:avLst>
            <a:gd name="adj1" fmla="val -34558"/>
            <a:gd name="adj2" fmla="val 6250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rgbClr val="FF0000"/>
              </a:solidFill>
            </a:rPr>
            <a:t>補助対象の設備等</a:t>
          </a:r>
          <a:endParaRPr kumimoji="1" lang="en-US" altLang="ja-JP" sz="1100">
            <a:solidFill>
              <a:srgbClr val="FF0000"/>
            </a:solidFill>
          </a:endParaRPr>
        </a:p>
        <a:p>
          <a:pPr algn="l"/>
          <a:r>
            <a:rPr kumimoji="1" lang="ja-JP" altLang="en-US" sz="1100">
              <a:solidFill>
                <a:srgbClr val="FF0000"/>
              </a:solidFill>
            </a:rPr>
            <a:t>　省エネルギー設備（</a:t>
          </a:r>
          <a:r>
            <a:rPr kumimoji="1" lang="en-US" altLang="ja-JP" sz="1100">
              <a:solidFill>
                <a:srgbClr val="FF0000"/>
              </a:solidFill>
            </a:rPr>
            <a:t>LED</a:t>
          </a:r>
          <a:r>
            <a:rPr kumimoji="1" lang="ja-JP" altLang="en-US" sz="1100">
              <a:solidFill>
                <a:srgbClr val="FF0000"/>
              </a:solidFill>
            </a:rPr>
            <a:t>照明。人感センサー付き）</a:t>
          </a:r>
        </a:p>
      </xdr:txBody>
    </xdr:sp>
    <xdr:clientData/>
  </xdr:twoCellAnchor>
  <xdr:twoCellAnchor>
    <xdr:from>
      <xdr:col>3</xdr:col>
      <xdr:colOff>116418</xdr:colOff>
      <xdr:row>78</xdr:row>
      <xdr:rowOff>10583</xdr:rowOff>
    </xdr:from>
    <xdr:to>
      <xdr:col>6</xdr:col>
      <xdr:colOff>402168</xdr:colOff>
      <xdr:row>82</xdr:row>
      <xdr:rowOff>31749</xdr:rowOff>
    </xdr:to>
    <xdr:sp macro="" textlink="">
      <xdr:nvSpPr>
        <xdr:cNvPr id="5" name="四角形: 角を丸くする 4">
          <a:extLst>
            <a:ext uri="{FF2B5EF4-FFF2-40B4-BE49-F238E27FC236}">
              <a16:creationId xmlns:a16="http://schemas.microsoft.com/office/drawing/2014/main" id="{6C836915-C3CA-5E89-2A07-C834D94E5C95}"/>
            </a:ext>
          </a:extLst>
        </xdr:cNvPr>
        <xdr:cNvSpPr/>
      </xdr:nvSpPr>
      <xdr:spPr>
        <a:xfrm>
          <a:off x="1365251" y="15800916"/>
          <a:ext cx="3683000" cy="93133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42333</xdr:colOff>
      <xdr:row>82</xdr:row>
      <xdr:rowOff>232833</xdr:rowOff>
    </xdr:from>
    <xdr:to>
      <xdr:col>10</xdr:col>
      <xdr:colOff>169333</xdr:colOff>
      <xdr:row>84</xdr:row>
      <xdr:rowOff>74083</xdr:rowOff>
    </xdr:to>
    <xdr:sp macro="" textlink="">
      <xdr:nvSpPr>
        <xdr:cNvPr id="6" name="吹き出し: 角を丸めた四角形 5">
          <a:extLst>
            <a:ext uri="{FF2B5EF4-FFF2-40B4-BE49-F238E27FC236}">
              <a16:creationId xmlns:a16="http://schemas.microsoft.com/office/drawing/2014/main" id="{A0A5CDDB-0E68-49E6-ADA6-0478A3583EC2}"/>
            </a:ext>
          </a:extLst>
        </xdr:cNvPr>
        <xdr:cNvSpPr/>
      </xdr:nvSpPr>
      <xdr:spPr>
        <a:xfrm>
          <a:off x="1291166" y="16933333"/>
          <a:ext cx="6127750" cy="328083"/>
        </a:xfrm>
        <a:prstGeom prst="wedgeRoundRectCallout">
          <a:avLst>
            <a:gd name="adj1" fmla="val -20901"/>
            <a:gd name="adj2" fmla="val -108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rPr>
            <a:t>この内容を補助金交付申請書の「４　補助金対象設備、対象経費」の欄に記載します</a:t>
          </a:r>
        </a:p>
      </xdr:txBody>
    </xdr:sp>
    <xdr:clientData/>
  </xdr:twoCellAnchor>
  <xdr:twoCellAnchor>
    <xdr:from>
      <xdr:col>8</xdr:col>
      <xdr:colOff>518584</xdr:colOff>
      <xdr:row>59</xdr:row>
      <xdr:rowOff>148166</xdr:rowOff>
    </xdr:from>
    <xdr:to>
      <xdr:col>10</xdr:col>
      <xdr:colOff>338668</xdr:colOff>
      <xdr:row>64</xdr:row>
      <xdr:rowOff>63500</xdr:rowOff>
    </xdr:to>
    <xdr:sp macro="" textlink="">
      <xdr:nvSpPr>
        <xdr:cNvPr id="7" name="四角形: 角を丸くする 6">
          <a:extLst>
            <a:ext uri="{FF2B5EF4-FFF2-40B4-BE49-F238E27FC236}">
              <a16:creationId xmlns:a16="http://schemas.microsoft.com/office/drawing/2014/main" id="{005BC9AB-5E92-4847-9AE1-C622673E5866}"/>
            </a:ext>
          </a:extLst>
        </xdr:cNvPr>
        <xdr:cNvSpPr/>
      </xdr:nvSpPr>
      <xdr:spPr>
        <a:xfrm>
          <a:off x="6191251" y="12551833"/>
          <a:ext cx="1397000" cy="973667"/>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560916</xdr:colOff>
      <xdr:row>61</xdr:row>
      <xdr:rowOff>190498</xdr:rowOff>
    </xdr:from>
    <xdr:to>
      <xdr:col>8</xdr:col>
      <xdr:colOff>412749</xdr:colOff>
      <xdr:row>63</xdr:row>
      <xdr:rowOff>169333</xdr:rowOff>
    </xdr:to>
    <xdr:sp macro="" textlink="">
      <xdr:nvSpPr>
        <xdr:cNvPr id="8" name="吹き出し: 角を丸めた四角形 7">
          <a:extLst>
            <a:ext uri="{FF2B5EF4-FFF2-40B4-BE49-F238E27FC236}">
              <a16:creationId xmlns:a16="http://schemas.microsoft.com/office/drawing/2014/main" id="{028B0C5A-3E86-4361-8BD3-DE15847A4CD2}"/>
            </a:ext>
          </a:extLst>
        </xdr:cNvPr>
        <xdr:cNvSpPr/>
      </xdr:nvSpPr>
      <xdr:spPr>
        <a:xfrm>
          <a:off x="3989916" y="13260915"/>
          <a:ext cx="2095500" cy="402168"/>
        </a:xfrm>
        <a:prstGeom prst="wedgeRoundRectCallout">
          <a:avLst>
            <a:gd name="adj1" fmla="val 53342"/>
            <a:gd name="adj2" fmla="val -972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rPr>
            <a:t>工事請負契約書と一致します</a:t>
          </a:r>
        </a:p>
      </xdr:txBody>
    </xdr:sp>
    <xdr:clientData/>
  </xdr:twoCellAnchor>
  <xdr:twoCellAnchor>
    <xdr:from>
      <xdr:col>6</xdr:col>
      <xdr:colOff>328084</xdr:colOff>
      <xdr:row>92</xdr:row>
      <xdr:rowOff>148167</xdr:rowOff>
    </xdr:from>
    <xdr:to>
      <xdr:col>8</xdr:col>
      <xdr:colOff>211666</xdr:colOff>
      <xdr:row>97</xdr:row>
      <xdr:rowOff>10583</xdr:rowOff>
    </xdr:to>
    <xdr:sp macro="" textlink="">
      <xdr:nvSpPr>
        <xdr:cNvPr id="10" name="四角形: 角を丸くする 9">
          <a:extLst>
            <a:ext uri="{FF2B5EF4-FFF2-40B4-BE49-F238E27FC236}">
              <a16:creationId xmlns:a16="http://schemas.microsoft.com/office/drawing/2014/main" id="{2C0E148C-6733-40EC-9295-51AFD3C4CD4F}"/>
            </a:ext>
          </a:extLst>
        </xdr:cNvPr>
        <xdr:cNvSpPr/>
      </xdr:nvSpPr>
      <xdr:spPr>
        <a:xfrm>
          <a:off x="4974167" y="19780250"/>
          <a:ext cx="910166" cy="920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116418</xdr:colOff>
      <xdr:row>103</xdr:row>
      <xdr:rowOff>116417</xdr:rowOff>
    </xdr:from>
    <xdr:to>
      <xdr:col>10</xdr:col>
      <xdr:colOff>560917</xdr:colOff>
      <xdr:row>105</xdr:row>
      <xdr:rowOff>201084</xdr:rowOff>
    </xdr:to>
    <xdr:sp macro="" textlink="">
      <xdr:nvSpPr>
        <xdr:cNvPr id="11" name="吹き出し: 角を丸めた四角形 10">
          <a:extLst>
            <a:ext uri="{FF2B5EF4-FFF2-40B4-BE49-F238E27FC236}">
              <a16:creationId xmlns:a16="http://schemas.microsoft.com/office/drawing/2014/main" id="{07C86F56-B182-4683-B9DF-0C71B4D03E80}"/>
            </a:ext>
          </a:extLst>
        </xdr:cNvPr>
        <xdr:cNvSpPr/>
      </xdr:nvSpPr>
      <xdr:spPr>
        <a:xfrm>
          <a:off x="1111251" y="22341417"/>
          <a:ext cx="6699249" cy="571500"/>
        </a:xfrm>
        <a:prstGeom prst="wedgeRoundRectCallout">
          <a:avLst>
            <a:gd name="adj1" fmla="val 42017"/>
            <a:gd name="adj2" fmla="val -3038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rPr>
            <a:t>値引きがある場合には、この諸経費を入れた補助対象額を、上記例「値引きがある場合の額の補正方法」にならい補正して、補助金交付申請書の「４　補助金対象設備、対象経費」の欄に記載します。</a:t>
          </a:r>
        </a:p>
      </xdr:txBody>
    </xdr:sp>
    <xdr:clientData/>
  </xdr:twoCellAnchor>
  <xdr:twoCellAnchor>
    <xdr:from>
      <xdr:col>9</xdr:col>
      <xdr:colOff>846667</xdr:colOff>
      <xdr:row>97</xdr:row>
      <xdr:rowOff>105834</xdr:rowOff>
    </xdr:from>
    <xdr:to>
      <xdr:col>10</xdr:col>
      <xdr:colOff>127000</xdr:colOff>
      <xdr:row>103</xdr:row>
      <xdr:rowOff>169334</xdr:rowOff>
    </xdr:to>
    <xdr:sp macro="" textlink="">
      <xdr:nvSpPr>
        <xdr:cNvPr id="13" name="矢印: 上 12">
          <a:extLst>
            <a:ext uri="{FF2B5EF4-FFF2-40B4-BE49-F238E27FC236}">
              <a16:creationId xmlns:a16="http://schemas.microsoft.com/office/drawing/2014/main" id="{23DEE5ED-90D3-C4DA-A968-D44C0021B518}"/>
            </a:ext>
          </a:extLst>
        </xdr:cNvPr>
        <xdr:cNvSpPr/>
      </xdr:nvSpPr>
      <xdr:spPr>
        <a:xfrm rot="10800000">
          <a:off x="7207250" y="20796251"/>
          <a:ext cx="169333" cy="13335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328084</xdr:colOff>
      <xdr:row>99</xdr:row>
      <xdr:rowOff>0</xdr:rowOff>
    </xdr:from>
    <xdr:to>
      <xdr:col>6</xdr:col>
      <xdr:colOff>21167</xdr:colOff>
      <xdr:row>103</xdr:row>
      <xdr:rowOff>74083</xdr:rowOff>
    </xdr:to>
    <xdr:sp macro="" textlink="">
      <xdr:nvSpPr>
        <xdr:cNvPr id="9" name="四角形: 角を丸くする 8">
          <a:extLst>
            <a:ext uri="{FF2B5EF4-FFF2-40B4-BE49-F238E27FC236}">
              <a16:creationId xmlns:a16="http://schemas.microsoft.com/office/drawing/2014/main" id="{E895773A-7085-47B4-878A-A5E7A89D6F2C}"/>
            </a:ext>
          </a:extLst>
        </xdr:cNvPr>
        <xdr:cNvSpPr/>
      </xdr:nvSpPr>
      <xdr:spPr>
        <a:xfrm>
          <a:off x="3757084" y="21113750"/>
          <a:ext cx="910166" cy="920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228580</xdr:colOff>
      <xdr:row>96</xdr:row>
      <xdr:rowOff>105440</xdr:rowOff>
    </xdr:from>
    <xdr:to>
      <xdr:col>6</xdr:col>
      <xdr:colOff>316011</xdr:colOff>
      <xdr:row>100</xdr:row>
      <xdr:rowOff>85402</xdr:rowOff>
    </xdr:to>
    <xdr:sp macro="" textlink="">
      <xdr:nvSpPr>
        <xdr:cNvPr id="12" name="矢印: 上 11">
          <a:extLst>
            <a:ext uri="{FF2B5EF4-FFF2-40B4-BE49-F238E27FC236}">
              <a16:creationId xmlns:a16="http://schemas.microsoft.com/office/drawing/2014/main" id="{A69DB75E-CA6E-4FE8-AF25-8ABA55339488}"/>
            </a:ext>
          </a:extLst>
        </xdr:cNvPr>
        <xdr:cNvSpPr/>
      </xdr:nvSpPr>
      <xdr:spPr>
        <a:xfrm rot="1778880" flipH="1">
          <a:off x="4874663" y="20584190"/>
          <a:ext cx="87431" cy="82662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93</xdr:row>
      <xdr:rowOff>0</xdr:rowOff>
    </xdr:from>
    <xdr:to>
      <xdr:col>10</xdr:col>
      <xdr:colOff>169333</xdr:colOff>
      <xdr:row>97</xdr:row>
      <xdr:rowOff>74083</xdr:rowOff>
    </xdr:to>
    <xdr:sp macro="" textlink="">
      <xdr:nvSpPr>
        <xdr:cNvPr id="14" name="四角形: 角を丸くする 13">
          <a:extLst>
            <a:ext uri="{FF2B5EF4-FFF2-40B4-BE49-F238E27FC236}">
              <a16:creationId xmlns:a16="http://schemas.microsoft.com/office/drawing/2014/main" id="{2CC15268-0765-4F7E-B802-477C938E10E4}"/>
            </a:ext>
          </a:extLst>
        </xdr:cNvPr>
        <xdr:cNvSpPr/>
      </xdr:nvSpPr>
      <xdr:spPr>
        <a:xfrm>
          <a:off x="6508750" y="19843750"/>
          <a:ext cx="910166" cy="920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105833</xdr:colOff>
      <xdr:row>81</xdr:row>
      <xdr:rowOff>84666</xdr:rowOff>
    </xdr:from>
    <xdr:to>
      <xdr:col>7</xdr:col>
      <xdr:colOff>486833</xdr:colOff>
      <xdr:row>81</xdr:row>
      <xdr:rowOff>179916</xdr:rowOff>
    </xdr:to>
    <xdr:sp macro="" textlink="">
      <xdr:nvSpPr>
        <xdr:cNvPr id="15" name="矢印: 右 14">
          <a:extLst>
            <a:ext uri="{FF2B5EF4-FFF2-40B4-BE49-F238E27FC236}">
              <a16:creationId xmlns:a16="http://schemas.microsoft.com/office/drawing/2014/main" id="{B23E21F4-C703-A90B-1CCE-481591348C2A}"/>
            </a:ext>
          </a:extLst>
        </xdr:cNvPr>
        <xdr:cNvSpPr/>
      </xdr:nvSpPr>
      <xdr:spPr>
        <a:xfrm>
          <a:off x="4751916" y="16838083"/>
          <a:ext cx="814917"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402166</xdr:colOff>
      <xdr:row>15</xdr:row>
      <xdr:rowOff>137583</xdr:rowOff>
    </xdr:from>
    <xdr:to>
      <xdr:col>10</xdr:col>
      <xdr:colOff>222250</xdr:colOff>
      <xdr:row>20</xdr:row>
      <xdr:rowOff>74083</xdr:rowOff>
    </xdr:to>
    <xdr:sp macro="" textlink="">
      <xdr:nvSpPr>
        <xdr:cNvPr id="12" name="四角形: 角を丸くする 11">
          <a:extLst>
            <a:ext uri="{FF2B5EF4-FFF2-40B4-BE49-F238E27FC236}">
              <a16:creationId xmlns:a16="http://schemas.microsoft.com/office/drawing/2014/main" id="{68ABE430-26DF-46D4-9102-F4C4917AAB82}"/>
            </a:ext>
          </a:extLst>
        </xdr:cNvPr>
        <xdr:cNvSpPr/>
      </xdr:nvSpPr>
      <xdr:spPr>
        <a:xfrm>
          <a:off x="6074833" y="3471333"/>
          <a:ext cx="1397000" cy="99483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423334</xdr:colOff>
      <xdr:row>18</xdr:row>
      <xdr:rowOff>158752</xdr:rowOff>
    </xdr:from>
    <xdr:to>
      <xdr:col>8</xdr:col>
      <xdr:colOff>275167</xdr:colOff>
      <xdr:row>20</xdr:row>
      <xdr:rowOff>137584</xdr:rowOff>
    </xdr:to>
    <xdr:sp macro="" textlink="">
      <xdr:nvSpPr>
        <xdr:cNvPr id="13" name="吹き出し: 角を丸めた四角形 12">
          <a:extLst>
            <a:ext uri="{FF2B5EF4-FFF2-40B4-BE49-F238E27FC236}">
              <a16:creationId xmlns:a16="http://schemas.microsoft.com/office/drawing/2014/main" id="{A71B0771-AA91-4502-9FB0-E6A3A08B6A45}"/>
            </a:ext>
          </a:extLst>
        </xdr:cNvPr>
        <xdr:cNvSpPr/>
      </xdr:nvSpPr>
      <xdr:spPr>
        <a:xfrm>
          <a:off x="3852334" y="3280835"/>
          <a:ext cx="2095500" cy="402166"/>
        </a:xfrm>
        <a:prstGeom prst="wedgeRoundRectCallout">
          <a:avLst>
            <a:gd name="adj1" fmla="val 56877"/>
            <a:gd name="adj2" fmla="val -6733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rPr>
            <a:t>工事請負契約書と一致します</a:t>
          </a:r>
        </a:p>
      </xdr:txBody>
    </xdr:sp>
    <xdr:clientData/>
  </xdr:twoCellAnchor>
  <xdr:twoCellAnchor>
    <xdr:from>
      <xdr:col>2</xdr:col>
      <xdr:colOff>201085</xdr:colOff>
      <xdr:row>41</xdr:row>
      <xdr:rowOff>190499</xdr:rowOff>
    </xdr:from>
    <xdr:to>
      <xdr:col>6</xdr:col>
      <xdr:colOff>232835</xdr:colOff>
      <xdr:row>46</xdr:row>
      <xdr:rowOff>63498</xdr:rowOff>
    </xdr:to>
    <xdr:sp macro="" textlink="">
      <xdr:nvSpPr>
        <xdr:cNvPr id="22" name="四角形: 角を丸くする 21">
          <a:extLst>
            <a:ext uri="{FF2B5EF4-FFF2-40B4-BE49-F238E27FC236}">
              <a16:creationId xmlns:a16="http://schemas.microsoft.com/office/drawing/2014/main" id="{D843BF7D-5F27-45BA-80D9-0811AFBF0004}"/>
            </a:ext>
          </a:extLst>
        </xdr:cNvPr>
        <xdr:cNvSpPr/>
      </xdr:nvSpPr>
      <xdr:spPr>
        <a:xfrm>
          <a:off x="1195918" y="8995832"/>
          <a:ext cx="3683000" cy="93133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52917</xdr:colOff>
      <xdr:row>41</xdr:row>
      <xdr:rowOff>95249</xdr:rowOff>
    </xdr:from>
    <xdr:to>
      <xdr:col>10</xdr:col>
      <xdr:colOff>518584</xdr:colOff>
      <xdr:row>45</xdr:row>
      <xdr:rowOff>63500</xdr:rowOff>
    </xdr:to>
    <xdr:sp macro="" textlink="">
      <xdr:nvSpPr>
        <xdr:cNvPr id="23" name="吹き出し: 角を丸めた四角形 22">
          <a:extLst>
            <a:ext uri="{FF2B5EF4-FFF2-40B4-BE49-F238E27FC236}">
              <a16:creationId xmlns:a16="http://schemas.microsoft.com/office/drawing/2014/main" id="{70634695-3D12-4BAB-8534-D661E5C27D69}"/>
            </a:ext>
          </a:extLst>
        </xdr:cNvPr>
        <xdr:cNvSpPr/>
      </xdr:nvSpPr>
      <xdr:spPr>
        <a:xfrm>
          <a:off x="5725584" y="8900582"/>
          <a:ext cx="2063750" cy="814918"/>
        </a:xfrm>
        <a:prstGeom prst="wedgeRoundRectCallout">
          <a:avLst>
            <a:gd name="adj1" fmla="val -91601"/>
            <a:gd name="adj2" fmla="val -23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rPr>
            <a:t>この内容を補助金交付申請書の「４　補助金対象設備、対象経費」の欄に記載します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1471080</xdr:colOff>
      <xdr:row>51</xdr:row>
      <xdr:rowOff>42335</xdr:rowOff>
    </xdr:from>
    <xdr:to>
      <xdr:col>9</xdr:col>
      <xdr:colOff>74083</xdr:colOff>
      <xdr:row>52</xdr:row>
      <xdr:rowOff>158749</xdr:rowOff>
    </xdr:to>
    <xdr:sp macro="" textlink="">
      <xdr:nvSpPr>
        <xdr:cNvPr id="2" name="吹き出し: 角を丸めた四角形 1">
          <a:extLst>
            <a:ext uri="{FF2B5EF4-FFF2-40B4-BE49-F238E27FC236}">
              <a16:creationId xmlns:a16="http://schemas.microsoft.com/office/drawing/2014/main" id="{8A11B443-2075-4E22-BD17-657C72A1DB39}"/>
            </a:ext>
          </a:extLst>
        </xdr:cNvPr>
        <xdr:cNvSpPr/>
      </xdr:nvSpPr>
      <xdr:spPr>
        <a:xfrm>
          <a:off x="3004605" y="10386485"/>
          <a:ext cx="3422653" cy="325964"/>
        </a:xfrm>
        <a:prstGeom prst="wedgeRoundRectCallout">
          <a:avLst>
            <a:gd name="adj1" fmla="val 10187"/>
            <a:gd name="adj2" fmla="val -14285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a:solidFill>
                <a:srgbClr val="FF0000"/>
              </a:solidFill>
            </a:rPr>
            <a:t>補助対象の製品等の名称・仕様・数量を明示します。</a:t>
          </a:r>
        </a:p>
      </xdr:txBody>
    </xdr:sp>
    <xdr:clientData/>
  </xdr:twoCellAnchor>
  <xdr:twoCellAnchor>
    <xdr:from>
      <xdr:col>8</xdr:col>
      <xdr:colOff>402166</xdr:colOff>
      <xdr:row>15</xdr:row>
      <xdr:rowOff>137583</xdr:rowOff>
    </xdr:from>
    <xdr:to>
      <xdr:col>10</xdr:col>
      <xdr:colOff>222250</xdr:colOff>
      <xdr:row>20</xdr:row>
      <xdr:rowOff>74083</xdr:rowOff>
    </xdr:to>
    <xdr:sp macro="" textlink="">
      <xdr:nvSpPr>
        <xdr:cNvPr id="3" name="四角形: 角を丸くする 2">
          <a:extLst>
            <a:ext uri="{FF2B5EF4-FFF2-40B4-BE49-F238E27FC236}">
              <a16:creationId xmlns:a16="http://schemas.microsoft.com/office/drawing/2014/main" id="{CA21E1C5-4546-46D5-8EAC-F61DE7F51DDD}"/>
            </a:ext>
          </a:extLst>
        </xdr:cNvPr>
        <xdr:cNvSpPr/>
      </xdr:nvSpPr>
      <xdr:spPr>
        <a:xfrm>
          <a:off x="6069541" y="3271308"/>
          <a:ext cx="1410759" cy="9652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423334</xdr:colOff>
      <xdr:row>18</xdr:row>
      <xdr:rowOff>158752</xdr:rowOff>
    </xdr:from>
    <xdr:to>
      <xdr:col>8</xdr:col>
      <xdr:colOff>275167</xdr:colOff>
      <xdr:row>20</xdr:row>
      <xdr:rowOff>137584</xdr:rowOff>
    </xdr:to>
    <xdr:sp macro="" textlink="">
      <xdr:nvSpPr>
        <xdr:cNvPr id="4" name="吹き出し: 角を丸めた四角形 3">
          <a:extLst>
            <a:ext uri="{FF2B5EF4-FFF2-40B4-BE49-F238E27FC236}">
              <a16:creationId xmlns:a16="http://schemas.microsoft.com/office/drawing/2014/main" id="{FB34C940-BFB0-455D-9ACF-0328D3CEFA11}"/>
            </a:ext>
          </a:extLst>
        </xdr:cNvPr>
        <xdr:cNvSpPr/>
      </xdr:nvSpPr>
      <xdr:spPr>
        <a:xfrm>
          <a:off x="3852334" y="3921127"/>
          <a:ext cx="2090208" cy="321732"/>
        </a:xfrm>
        <a:prstGeom prst="wedgeRoundRectCallout">
          <a:avLst>
            <a:gd name="adj1" fmla="val 56877"/>
            <a:gd name="adj2" fmla="val -6733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rPr>
            <a:t>工事請負契約書と一致します</a:t>
          </a:r>
        </a:p>
      </xdr:txBody>
    </xdr:sp>
    <xdr:clientData/>
  </xdr:twoCellAnchor>
  <xdr:twoCellAnchor>
    <xdr:from>
      <xdr:col>4</xdr:col>
      <xdr:colOff>740835</xdr:colOff>
      <xdr:row>40</xdr:row>
      <xdr:rowOff>42336</xdr:rowOff>
    </xdr:from>
    <xdr:to>
      <xdr:col>9</xdr:col>
      <xdr:colOff>836085</xdr:colOff>
      <xdr:row>41</xdr:row>
      <xdr:rowOff>158751</xdr:rowOff>
    </xdr:to>
    <xdr:sp macro="" textlink="">
      <xdr:nvSpPr>
        <xdr:cNvPr id="5" name="吹き出し: 角を丸めた四角形 4">
          <a:extLst>
            <a:ext uri="{FF2B5EF4-FFF2-40B4-BE49-F238E27FC236}">
              <a16:creationId xmlns:a16="http://schemas.microsoft.com/office/drawing/2014/main" id="{EC4F44BE-ADE6-43D5-86AA-C3D8EE11383A}"/>
            </a:ext>
          </a:extLst>
        </xdr:cNvPr>
        <xdr:cNvSpPr/>
      </xdr:nvSpPr>
      <xdr:spPr>
        <a:xfrm>
          <a:off x="2275418" y="8530169"/>
          <a:ext cx="4921250" cy="328082"/>
        </a:xfrm>
        <a:prstGeom prst="wedgeRoundRectCallout">
          <a:avLst>
            <a:gd name="adj1" fmla="val -51534"/>
            <a:gd name="adj2" fmla="val -1634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rPr>
            <a:t>補助対象経費がどの工事費に含まれているか、その工事費費を明示します</a:t>
          </a:r>
        </a:p>
      </xdr:txBody>
    </xdr:sp>
    <xdr:clientData/>
  </xdr:twoCellAnchor>
  <xdr:twoCellAnchor>
    <xdr:from>
      <xdr:col>3</xdr:col>
      <xdr:colOff>116418</xdr:colOff>
      <xdr:row>65</xdr:row>
      <xdr:rowOff>10583</xdr:rowOff>
    </xdr:from>
    <xdr:to>
      <xdr:col>6</xdr:col>
      <xdr:colOff>402168</xdr:colOff>
      <xdr:row>69</xdr:row>
      <xdr:rowOff>31749</xdr:rowOff>
    </xdr:to>
    <xdr:sp macro="" textlink="">
      <xdr:nvSpPr>
        <xdr:cNvPr id="6" name="四角形: 角を丸くする 5">
          <a:extLst>
            <a:ext uri="{FF2B5EF4-FFF2-40B4-BE49-F238E27FC236}">
              <a16:creationId xmlns:a16="http://schemas.microsoft.com/office/drawing/2014/main" id="{0BDBE426-0996-4564-8FB5-2CDB7C0F1958}"/>
            </a:ext>
          </a:extLst>
        </xdr:cNvPr>
        <xdr:cNvSpPr/>
      </xdr:nvSpPr>
      <xdr:spPr>
        <a:xfrm>
          <a:off x="1364193" y="13374158"/>
          <a:ext cx="3686175" cy="91651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42333</xdr:colOff>
      <xdr:row>69</xdr:row>
      <xdr:rowOff>232833</xdr:rowOff>
    </xdr:from>
    <xdr:to>
      <xdr:col>10</xdr:col>
      <xdr:colOff>169333</xdr:colOff>
      <xdr:row>71</xdr:row>
      <xdr:rowOff>74083</xdr:rowOff>
    </xdr:to>
    <xdr:sp macro="" textlink="">
      <xdr:nvSpPr>
        <xdr:cNvPr id="7" name="吹き出し: 角を丸めた四角形 6">
          <a:extLst>
            <a:ext uri="{FF2B5EF4-FFF2-40B4-BE49-F238E27FC236}">
              <a16:creationId xmlns:a16="http://schemas.microsoft.com/office/drawing/2014/main" id="{36F6DF02-86C2-4B48-AC6C-D1FFBC006FB5}"/>
            </a:ext>
          </a:extLst>
        </xdr:cNvPr>
        <xdr:cNvSpPr/>
      </xdr:nvSpPr>
      <xdr:spPr>
        <a:xfrm>
          <a:off x="1290108" y="14491758"/>
          <a:ext cx="6137275" cy="317500"/>
        </a:xfrm>
        <a:prstGeom prst="wedgeRoundRectCallout">
          <a:avLst>
            <a:gd name="adj1" fmla="val -20901"/>
            <a:gd name="adj2" fmla="val -108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rPr>
            <a:t>この内容を補助金交付申請書の「４　補助金対象設備、対象経費」の欄に記載します</a:t>
          </a:r>
        </a:p>
      </xdr:txBody>
    </xdr:sp>
    <xdr:clientData/>
  </xdr:twoCellAnchor>
  <xdr:twoCellAnchor>
    <xdr:from>
      <xdr:col>6</xdr:col>
      <xdr:colOff>105833</xdr:colOff>
      <xdr:row>68</xdr:row>
      <xdr:rowOff>84666</xdr:rowOff>
    </xdr:from>
    <xdr:to>
      <xdr:col>7</xdr:col>
      <xdr:colOff>486833</xdr:colOff>
      <xdr:row>68</xdr:row>
      <xdr:rowOff>179916</xdr:rowOff>
    </xdr:to>
    <xdr:sp macro="" textlink="">
      <xdr:nvSpPr>
        <xdr:cNvPr id="8" name="矢印: 右 7">
          <a:extLst>
            <a:ext uri="{FF2B5EF4-FFF2-40B4-BE49-F238E27FC236}">
              <a16:creationId xmlns:a16="http://schemas.microsoft.com/office/drawing/2014/main" id="{CEFECF91-C6C1-4AD0-8F57-674E76CE26EC}"/>
            </a:ext>
          </a:extLst>
        </xdr:cNvPr>
        <xdr:cNvSpPr/>
      </xdr:nvSpPr>
      <xdr:spPr>
        <a:xfrm>
          <a:off x="4754033" y="14105466"/>
          <a:ext cx="809625"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493DD-297B-4535-BC1C-71E9A847103D}">
  <dimension ref="B2:K107"/>
  <sheetViews>
    <sheetView view="pageBreakPreview" topLeftCell="A10" zoomScaleNormal="100" zoomScaleSheetLayoutView="100" workbookViewId="0">
      <selection activeCell="L4" sqref="L4"/>
    </sheetView>
  </sheetViews>
  <sheetFormatPr defaultRowHeight="18.75" x14ac:dyDescent="0.4"/>
  <cols>
    <col min="2" max="2" width="4" customWidth="1"/>
    <col min="3" max="3" width="3.375" customWidth="1"/>
    <col min="4" max="4" width="3.75" customWidth="1"/>
    <col min="5" max="5" width="24.875" customWidth="1"/>
    <col min="6" max="6" width="16" customWidth="1"/>
    <col min="7" max="7" width="5.625" customWidth="1"/>
    <col min="8" max="8" width="7.75" style="22" customWidth="1"/>
    <col min="9" max="9" width="9" style="1"/>
    <col min="10" max="10" width="12" style="1" customWidth="1"/>
  </cols>
  <sheetData>
    <row r="2" spans="2:11" ht="19.5" x14ac:dyDescent="0.4">
      <c r="B2" s="43" t="s">
        <v>131</v>
      </c>
    </row>
    <row r="3" spans="2:11" x14ac:dyDescent="0.4">
      <c r="C3" s="39" t="s">
        <v>53</v>
      </c>
      <c r="E3" s="39"/>
    </row>
    <row r="4" spans="2:11" x14ac:dyDescent="0.4">
      <c r="C4" s="39" t="s">
        <v>123</v>
      </c>
      <c r="E4" s="39"/>
    </row>
    <row r="5" spans="2:11" x14ac:dyDescent="0.4">
      <c r="C5" s="17"/>
      <c r="D5" s="91" t="s">
        <v>0</v>
      </c>
      <c r="E5" s="91"/>
      <c r="F5" s="18" t="s">
        <v>17</v>
      </c>
      <c r="G5" s="19" t="s">
        <v>1</v>
      </c>
      <c r="H5" s="19" t="s">
        <v>2</v>
      </c>
      <c r="I5" s="20" t="s">
        <v>3</v>
      </c>
      <c r="J5" s="20" t="s">
        <v>4</v>
      </c>
      <c r="K5" s="19" t="s">
        <v>27</v>
      </c>
    </row>
    <row r="6" spans="2:11" ht="16.5" customHeight="1" x14ac:dyDescent="0.4">
      <c r="C6" s="12" t="s">
        <v>81</v>
      </c>
      <c r="D6" s="13"/>
      <c r="E6" s="13"/>
      <c r="F6" s="14"/>
      <c r="G6" s="15"/>
      <c r="H6" s="23"/>
      <c r="I6" s="16"/>
      <c r="J6" s="16"/>
      <c r="K6" s="15"/>
    </row>
    <row r="7" spans="2:11" ht="16.5" customHeight="1" x14ac:dyDescent="0.4">
      <c r="C7" s="6">
        <v>1</v>
      </c>
      <c r="D7" s="10" t="s">
        <v>5</v>
      </c>
      <c r="E7" s="10"/>
      <c r="F7" s="8"/>
      <c r="G7" s="2"/>
      <c r="H7" s="24"/>
      <c r="I7" s="3"/>
      <c r="J7" s="3"/>
      <c r="K7" s="2"/>
    </row>
    <row r="8" spans="2:11" ht="16.5" customHeight="1" x14ac:dyDescent="0.4">
      <c r="C8" s="6"/>
      <c r="D8" s="10"/>
      <c r="E8" s="10" t="s">
        <v>7</v>
      </c>
      <c r="F8" s="8"/>
      <c r="G8" s="2"/>
      <c r="H8" s="24"/>
      <c r="I8" s="3"/>
      <c r="J8" s="3"/>
      <c r="K8" s="2"/>
    </row>
    <row r="9" spans="2:11" ht="16.5" customHeight="1" x14ac:dyDescent="0.4">
      <c r="C9" s="6"/>
      <c r="D9" s="10"/>
      <c r="E9" s="10" t="s">
        <v>8</v>
      </c>
      <c r="F9" s="8"/>
      <c r="G9" s="2"/>
      <c r="H9" s="24"/>
      <c r="I9" s="3"/>
      <c r="J9" s="3"/>
      <c r="K9" s="2"/>
    </row>
    <row r="10" spans="2:11" ht="16.5" customHeight="1" x14ac:dyDescent="0.4">
      <c r="C10" s="6"/>
      <c r="D10" s="10"/>
      <c r="E10" s="10" t="s">
        <v>9</v>
      </c>
      <c r="F10" s="8"/>
      <c r="G10" s="2"/>
      <c r="H10" s="24"/>
      <c r="I10" s="3"/>
      <c r="J10" s="3"/>
      <c r="K10" s="2"/>
    </row>
    <row r="11" spans="2:11" ht="16.5" customHeight="1" x14ac:dyDescent="0.4">
      <c r="C11" s="6"/>
      <c r="D11" s="10"/>
      <c r="E11" s="10" t="s">
        <v>55</v>
      </c>
      <c r="F11" s="8"/>
      <c r="G11" s="2"/>
      <c r="H11" s="24"/>
      <c r="I11" s="3"/>
      <c r="J11" s="21" t="s">
        <v>41</v>
      </c>
      <c r="K11" s="2"/>
    </row>
    <row r="12" spans="2:11" ht="16.5" customHeight="1" x14ac:dyDescent="0.4">
      <c r="C12" s="6"/>
      <c r="D12" s="10"/>
      <c r="E12" s="10"/>
      <c r="F12" s="8"/>
      <c r="G12" s="2"/>
      <c r="H12" s="24"/>
      <c r="I12" s="3"/>
      <c r="J12" s="3"/>
      <c r="K12" s="2"/>
    </row>
    <row r="13" spans="2:11" ht="16.5" customHeight="1" x14ac:dyDescent="0.4">
      <c r="C13" s="6">
        <v>2</v>
      </c>
      <c r="D13" s="10" t="s">
        <v>6</v>
      </c>
      <c r="E13" s="10"/>
      <c r="F13" s="8"/>
      <c r="G13" s="2"/>
      <c r="H13" s="24"/>
      <c r="I13" s="3"/>
      <c r="J13" s="3"/>
      <c r="K13" s="2"/>
    </row>
    <row r="14" spans="2:11" ht="16.5" customHeight="1" x14ac:dyDescent="0.4">
      <c r="C14" s="6"/>
      <c r="D14" s="10"/>
      <c r="E14" s="10" t="s">
        <v>10</v>
      </c>
      <c r="F14" s="8"/>
      <c r="G14" s="2"/>
      <c r="H14" s="24"/>
      <c r="I14" s="3"/>
      <c r="J14" s="3"/>
      <c r="K14" s="2"/>
    </row>
    <row r="15" spans="2:11" ht="16.5" customHeight="1" x14ac:dyDescent="0.4">
      <c r="C15" s="6"/>
      <c r="D15" s="10"/>
      <c r="E15" s="10" t="s">
        <v>11</v>
      </c>
      <c r="F15" s="8"/>
      <c r="G15" s="2"/>
      <c r="H15" s="24"/>
      <c r="I15" s="3"/>
      <c r="J15" s="3"/>
      <c r="K15" s="2"/>
    </row>
    <row r="16" spans="2:11" ht="16.5" customHeight="1" x14ac:dyDescent="0.4">
      <c r="C16" s="6"/>
      <c r="D16" s="10"/>
      <c r="E16" s="10" t="s">
        <v>12</v>
      </c>
      <c r="F16" s="8"/>
      <c r="G16" s="2"/>
      <c r="H16" s="24"/>
      <c r="I16" s="3"/>
      <c r="J16" s="3"/>
      <c r="K16" s="2"/>
    </row>
    <row r="17" spans="3:11" ht="16.5" customHeight="1" x14ac:dyDescent="0.4">
      <c r="C17" s="6"/>
      <c r="D17" s="10"/>
      <c r="E17" s="10" t="s">
        <v>13</v>
      </c>
      <c r="F17" s="8"/>
      <c r="G17" s="2"/>
      <c r="H17" s="24"/>
      <c r="I17" s="3"/>
      <c r="J17" s="3"/>
      <c r="K17" s="2"/>
    </row>
    <row r="18" spans="3:11" ht="16.5" customHeight="1" x14ac:dyDescent="0.4">
      <c r="C18" s="6"/>
      <c r="D18" s="10"/>
      <c r="E18" s="10" t="s">
        <v>56</v>
      </c>
      <c r="F18" s="8"/>
      <c r="G18" s="2"/>
      <c r="H18" s="24"/>
      <c r="I18" s="3"/>
      <c r="J18" s="21" t="s">
        <v>41</v>
      </c>
      <c r="K18" s="2"/>
    </row>
    <row r="19" spans="3:11" ht="16.5" customHeight="1" x14ac:dyDescent="0.4">
      <c r="C19" s="6"/>
      <c r="D19" s="10"/>
      <c r="E19" s="10"/>
      <c r="F19" s="8"/>
      <c r="G19" s="2"/>
      <c r="H19" s="24"/>
      <c r="I19" s="3"/>
      <c r="J19" s="3"/>
      <c r="K19" s="2"/>
    </row>
    <row r="20" spans="3:11" ht="16.5" customHeight="1" x14ac:dyDescent="0.4">
      <c r="C20" s="6">
        <v>3</v>
      </c>
      <c r="D20" s="10" t="s">
        <v>14</v>
      </c>
      <c r="E20" s="10"/>
      <c r="F20" s="8"/>
      <c r="G20" s="2"/>
      <c r="H20" s="24"/>
      <c r="I20" s="3"/>
      <c r="J20" s="3"/>
      <c r="K20" s="2"/>
    </row>
    <row r="21" spans="3:11" ht="16.5" customHeight="1" x14ac:dyDescent="0.4">
      <c r="C21" s="6"/>
      <c r="D21" s="10"/>
      <c r="E21" s="10"/>
      <c r="F21" s="8"/>
      <c r="G21" s="2"/>
      <c r="H21" s="24"/>
      <c r="I21" s="3"/>
      <c r="J21" s="3"/>
      <c r="K21" s="2"/>
    </row>
    <row r="22" spans="3:11" ht="16.5" customHeight="1" x14ac:dyDescent="0.4">
      <c r="C22" s="6"/>
      <c r="D22" s="10" t="s">
        <v>15</v>
      </c>
      <c r="E22" s="10"/>
      <c r="F22" s="8"/>
      <c r="G22" s="2"/>
      <c r="H22" s="24"/>
      <c r="I22" s="3"/>
      <c r="J22" s="3"/>
      <c r="K22" s="2"/>
    </row>
    <row r="23" spans="3:11" ht="16.5" customHeight="1" x14ac:dyDescent="0.4">
      <c r="C23" s="6"/>
      <c r="D23" s="10"/>
      <c r="E23" s="10"/>
      <c r="F23" s="8"/>
      <c r="G23" s="2"/>
      <c r="H23" s="24"/>
      <c r="I23" s="3"/>
      <c r="J23" s="3"/>
      <c r="K23" s="2"/>
    </row>
    <row r="24" spans="3:11" ht="16.5" customHeight="1" x14ac:dyDescent="0.4">
      <c r="C24" s="44">
        <v>7</v>
      </c>
      <c r="D24" s="31" t="s">
        <v>16</v>
      </c>
      <c r="E24" s="10"/>
      <c r="F24" s="8"/>
      <c r="G24" s="2"/>
      <c r="H24" s="24"/>
      <c r="I24" s="3"/>
      <c r="J24" s="3"/>
      <c r="K24" s="2"/>
    </row>
    <row r="25" spans="3:11" ht="16.5" customHeight="1" x14ac:dyDescent="0.4">
      <c r="C25" s="6"/>
      <c r="D25" s="10"/>
      <c r="E25" s="32" t="s">
        <v>20</v>
      </c>
      <c r="F25" s="33" t="s">
        <v>52</v>
      </c>
      <c r="G25" s="34">
        <v>1</v>
      </c>
      <c r="H25" s="35" t="s">
        <v>19</v>
      </c>
      <c r="I25" s="36">
        <v>270000</v>
      </c>
      <c r="J25" s="36">
        <v>270000</v>
      </c>
      <c r="K25" s="34" t="s">
        <v>43</v>
      </c>
    </row>
    <row r="26" spans="3:11" ht="16.5" customHeight="1" x14ac:dyDescent="0.4">
      <c r="C26" s="6"/>
      <c r="D26" s="10"/>
      <c r="E26" s="10" t="s">
        <v>42</v>
      </c>
      <c r="F26" s="8"/>
      <c r="G26" s="2">
        <v>1</v>
      </c>
      <c r="H26" s="24" t="s">
        <v>18</v>
      </c>
      <c r="I26" s="3">
        <v>30000</v>
      </c>
      <c r="J26" s="3">
        <v>30000</v>
      </c>
      <c r="K26" s="2"/>
    </row>
    <row r="27" spans="3:11" ht="16.5" customHeight="1" x14ac:dyDescent="0.4">
      <c r="C27" s="6"/>
      <c r="D27" s="10"/>
      <c r="E27" s="10" t="s">
        <v>21</v>
      </c>
      <c r="F27" s="8" t="s">
        <v>22</v>
      </c>
      <c r="G27" s="2">
        <v>1</v>
      </c>
      <c r="H27" s="24" t="s">
        <v>19</v>
      </c>
      <c r="I27" s="3">
        <v>360000</v>
      </c>
      <c r="J27" s="3">
        <v>360000</v>
      </c>
      <c r="K27" s="2" t="s">
        <v>28</v>
      </c>
    </row>
    <row r="28" spans="3:11" ht="16.5" customHeight="1" x14ac:dyDescent="0.4">
      <c r="C28" s="6"/>
      <c r="D28" s="10"/>
      <c r="E28" s="10" t="s">
        <v>23</v>
      </c>
      <c r="F28" s="8"/>
      <c r="G28" s="2"/>
      <c r="H28" s="24"/>
      <c r="I28" s="3"/>
      <c r="J28" s="3"/>
      <c r="K28" s="2"/>
    </row>
    <row r="29" spans="3:11" ht="16.5" customHeight="1" x14ac:dyDescent="0.4">
      <c r="C29" s="6"/>
      <c r="D29" s="10"/>
      <c r="E29" s="10" t="s">
        <v>54</v>
      </c>
      <c r="F29" s="8"/>
      <c r="G29" s="2"/>
      <c r="H29" s="24"/>
      <c r="I29" s="3"/>
      <c r="J29" s="21" t="s">
        <v>41</v>
      </c>
      <c r="K29" s="2"/>
    </row>
    <row r="30" spans="3:11" ht="16.5" customHeight="1" x14ac:dyDescent="0.4">
      <c r="C30" s="6"/>
      <c r="D30" s="10" t="s">
        <v>15</v>
      </c>
      <c r="E30" s="10"/>
      <c r="F30" s="8"/>
      <c r="G30" s="2"/>
      <c r="H30" s="24"/>
      <c r="I30" s="3"/>
      <c r="J30" s="3"/>
      <c r="K30" s="2"/>
    </row>
    <row r="31" spans="3:11" ht="16.5" customHeight="1" x14ac:dyDescent="0.4">
      <c r="C31" s="6"/>
      <c r="D31" s="10"/>
      <c r="E31" s="10"/>
      <c r="F31" s="8"/>
      <c r="G31" s="2"/>
      <c r="H31" s="24"/>
      <c r="I31" s="3"/>
      <c r="J31" s="3"/>
      <c r="K31" s="2"/>
    </row>
    <row r="32" spans="3:11" ht="16.5" customHeight="1" x14ac:dyDescent="0.4">
      <c r="C32" s="44">
        <v>10</v>
      </c>
      <c r="D32" s="31" t="s">
        <v>24</v>
      </c>
      <c r="E32" s="31"/>
      <c r="F32" s="8"/>
      <c r="G32" s="2"/>
      <c r="H32" s="24"/>
      <c r="I32" s="3"/>
      <c r="J32" s="3"/>
      <c r="K32" s="2"/>
    </row>
    <row r="33" spans="3:11" ht="16.5" customHeight="1" x14ac:dyDescent="0.4">
      <c r="C33" s="6"/>
      <c r="D33" s="10" t="s">
        <v>58</v>
      </c>
      <c r="E33" s="10"/>
      <c r="F33" s="8"/>
      <c r="G33" s="2"/>
      <c r="H33" s="24"/>
      <c r="I33" s="3"/>
      <c r="J33" s="3"/>
      <c r="K33" s="2"/>
    </row>
    <row r="34" spans="3:11" ht="16.5" customHeight="1" x14ac:dyDescent="0.4">
      <c r="C34" s="6"/>
      <c r="D34" s="10"/>
      <c r="E34" s="32" t="s">
        <v>25</v>
      </c>
      <c r="F34" s="33" t="s">
        <v>26</v>
      </c>
      <c r="G34" s="34">
        <v>1</v>
      </c>
      <c r="H34" s="35" t="s">
        <v>19</v>
      </c>
      <c r="I34" s="36">
        <v>650000</v>
      </c>
      <c r="J34" s="36">
        <v>650000</v>
      </c>
      <c r="K34" s="34" t="s">
        <v>28</v>
      </c>
    </row>
    <row r="35" spans="3:11" ht="16.5" customHeight="1" x14ac:dyDescent="0.4">
      <c r="C35" s="6"/>
      <c r="D35" s="10"/>
      <c r="E35" s="10" t="s">
        <v>29</v>
      </c>
      <c r="F35" s="8"/>
      <c r="G35" s="2">
        <v>1</v>
      </c>
      <c r="H35" s="24" t="s">
        <v>19</v>
      </c>
      <c r="I35" s="3">
        <v>80000</v>
      </c>
      <c r="J35" s="3">
        <v>80000</v>
      </c>
      <c r="K35" s="2"/>
    </row>
    <row r="36" spans="3:11" ht="16.5" customHeight="1" x14ac:dyDescent="0.4">
      <c r="C36" s="6"/>
      <c r="D36" s="10"/>
      <c r="E36" s="10" t="s">
        <v>30</v>
      </c>
      <c r="F36" s="8"/>
      <c r="G36" s="2">
        <v>1</v>
      </c>
      <c r="H36" s="24" t="s">
        <v>19</v>
      </c>
      <c r="I36" s="3">
        <v>350000</v>
      </c>
      <c r="J36" s="3">
        <v>350000</v>
      </c>
      <c r="K36" s="2"/>
    </row>
    <row r="37" spans="3:11" ht="16.5" customHeight="1" x14ac:dyDescent="0.4">
      <c r="C37" s="6"/>
      <c r="D37" s="10"/>
      <c r="E37" s="10" t="s">
        <v>9</v>
      </c>
      <c r="F37" s="8"/>
      <c r="G37" s="2"/>
      <c r="H37" s="24"/>
      <c r="I37" s="3"/>
      <c r="J37" s="3"/>
      <c r="K37" s="2"/>
    </row>
    <row r="38" spans="3:11" ht="16.5" customHeight="1" x14ac:dyDescent="0.4">
      <c r="C38" s="6"/>
      <c r="D38" s="10"/>
      <c r="E38" s="10" t="s">
        <v>57</v>
      </c>
      <c r="F38" s="8"/>
      <c r="G38" s="2"/>
      <c r="H38" s="24"/>
      <c r="I38" s="3"/>
      <c r="J38" s="21" t="s">
        <v>41</v>
      </c>
      <c r="K38" s="2"/>
    </row>
    <row r="39" spans="3:11" ht="16.5" customHeight="1" x14ac:dyDescent="0.4">
      <c r="C39" s="6"/>
      <c r="D39" s="10" t="s">
        <v>15</v>
      </c>
      <c r="E39" s="10"/>
      <c r="F39" s="8"/>
      <c r="G39" s="2"/>
      <c r="H39" s="24"/>
      <c r="I39" s="3"/>
      <c r="J39" s="3"/>
      <c r="K39" s="2"/>
    </row>
    <row r="40" spans="3:11" ht="16.5" customHeight="1" x14ac:dyDescent="0.4">
      <c r="C40" s="6"/>
      <c r="D40" s="10"/>
      <c r="E40" s="10"/>
      <c r="F40" s="8"/>
      <c r="G40" s="2"/>
      <c r="H40" s="24"/>
      <c r="I40" s="3"/>
      <c r="J40" s="3"/>
      <c r="K40" s="2"/>
    </row>
    <row r="41" spans="3:11" ht="16.5" customHeight="1" x14ac:dyDescent="0.4">
      <c r="C41" s="44">
        <v>15</v>
      </c>
      <c r="D41" s="31" t="s">
        <v>31</v>
      </c>
      <c r="E41" s="10"/>
      <c r="F41" s="8"/>
      <c r="G41" s="2"/>
      <c r="H41" s="24"/>
      <c r="I41" s="3"/>
      <c r="J41" s="3"/>
      <c r="K41" s="2"/>
    </row>
    <row r="42" spans="3:11" ht="16.5" customHeight="1" x14ac:dyDescent="0.4">
      <c r="C42" s="6"/>
      <c r="D42" s="10"/>
      <c r="E42" s="32" t="s">
        <v>33</v>
      </c>
      <c r="F42" s="33" t="s">
        <v>32</v>
      </c>
      <c r="G42" s="34">
        <v>2</v>
      </c>
      <c r="H42" s="35" t="s">
        <v>44</v>
      </c>
      <c r="I42" s="36">
        <v>21000</v>
      </c>
      <c r="J42" s="36">
        <f>I42*G42</f>
        <v>42000</v>
      </c>
      <c r="K42" s="34" t="s">
        <v>28</v>
      </c>
    </row>
    <row r="43" spans="3:11" ht="16.5" customHeight="1" x14ac:dyDescent="0.4">
      <c r="C43" s="6"/>
      <c r="D43" s="10"/>
      <c r="E43" s="32" t="s">
        <v>34</v>
      </c>
      <c r="F43" s="33" t="s">
        <v>32</v>
      </c>
      <c r="G43" s="34">
        <v>1</v>
      </c>
      <c r="H43" s="35" t="s">
        <v>44</v>
      </c>
      <c r="I43" s="36">
        <v>20500</v>
      </c>
      <c r="J43" s="36">
        <f t="shared" ref="J43:J45" si="0">I43*G43</f>
        <v>20500</v>
      </c>
      <c r="K43" s="34" t="s">
        <v>28</v>
      </c>
    </row>
    <row r="44" spans="3:11" ht="16.5" customHeight="1" x14ac:dyDescent="0.4">
      <c r="C44" s="6"/>
      <c r="D44" s="10"/>
      <c r="E44" s="10" t="s">
        <v>35</v>
      </c>
      <c r="F44" s="8"/>
      <c r="G44" s="2">
        <v>3</v>
      </c>
      <c r="H44" s="24" t="s">
        <v>44</v>
      </c>
      <c r="I44" s="3">
        <v>30000</v>
      </c>
      <c r="J44" s="3">
        <f t="shared" si="0"/>
        <v>90000</v>
      </c>
      <c r="K44" s="2"/>
    </row>
    <row r="45" spans="3:11" ht="16.5" customHeight="1" x14ac:dyDescent="0.4">
      <c r="C45" s="6"/>
      <c r="D45" s="10"/>
      <c r="E45" s="10" t="s">
        <v>36</v>
      </c>
      <c r="F45" s="8"/>
      <c r="G45" s="2">
        <v>2</v>
      </c>
      <c r="H45" s="24" t="s">
        <v>44</v>
      </c>
      <c r="I45" s="3">
        <v>25000</v>
      </c>
      <c r="J45" s="3">
        <f t="shared" si="0"/>
        <v>50000</v>
      </c>
      <c r="K45" s="2"/>
    </row>
    <row r="46" spans="3:11" ht="16.5" customHeight="1" x14ac:dyDescent="0.4">
      <c r="C46" s="6"/>
      <c r="D46" s="10"/>
      <c r="E46" s="10" t="s">
        <v>13</v>
      </c>
      <c r="F46" s="8"/>
      <c r="G46" s="2"/>
      <c r="H46" s="24"/>
      <c r="I46" s="3"/>
      <c r="J46" s="3"/>
      <c r="K46" s="2"/>
    </row>
    <row r="47" spans="3:11" ht="16.5" customHeight="1" x14ac:dyDescent="0.4">
      <c r="C47" s="6"/>
      <c r="D47" s="10"/>
      <c r="E47" s="10" t="s">
        <v>59</v>
      </c>
      <c r="F47" s="8"/>
      <c r="G47" s="2"/>
      <c r="H47" s="24"/>
      <c r="I47" s="3"/>
      <c r="J47" s="21" t="s">
        <v>41</v>
      </c>
      <c r="K47" s="2"/>
    </row>
    <row r="48" spans="3:11" ht="16.5" customHeight="1" x14ac:dyDescent="0.4">
      <c r="C48" s="6"/>
      <c r="D48" s="10"/>
      <c r="E48" s="10"/>
      <c r="F48" s="8"/>
      <c r="G48" s="2"/>
      <c r="H48" s="24"/>
      <c r="I48" s="3"/>
      <c r="J48" s="3"/>
      <c r="K48" s="2"/>
    </row>
    <row r="49" spans="3:11" ht="16.5" customHeight="1" x14ac:dyDescent="0.4">
      <c r="C49" s="44">
        <v>16</v>
      </c>
      <c r="D49" s="31" t="s">
        <v>37</v>
      </c>
      <c r="E49" s="10"/>
      <c r="F49" s="8"/>
      <c r="G49" s="2"/>
      <c r="H49" s="24"/>
      <c r="I49" s="3"/>
      <c r="J49" s="3"/>
      <c r="K49" s="2"/>
    </row>
    <row r="50" spans="3:11" ht="16.5" customHeight="1" x14ac:dyDescent="0.4">
      <c r="C50" s="6"/>
      <c r="D50" s="10"/>
      <c r="E50" s="10" t="s">
        <v>38</v>
      </c>
      <c r="F50" s="8" t="s">
        <v>39</v>
      </c>
      <c r="G50" s="2">
        <v>1</v>
      </c>
      <c r="H50" s="24" t="s">
        <v>44</v>
      </c>
      <c r="I50" s="3"/>
      <c r="J50" s="21" t="s">
        <v>40</v>
      </c>
      <c r="K50" s="2"/>
    </row>
    <row r="51" spans="3:11" ht="16.5" customHeight="1" x14ac:dyDescent="0.4">
      <c r="C51" s="6"/>
      <c r="D51" s="10"/>
      <c r="E51" s="10" t="s">
        <v>60</v>
      </c>
      <c r="F51" s="8"/>
      <c r="G51" s="2"/>
      <c r="H51" s="24"/>
      <c r="I51" s="3"/>
      <c r="J51" s="3"/>
      <c r="K51" s="2"/>
    </row>
    <row r="52" spans="3:11" ht="16.5" customHeight="1" x14ac:dyDescent="0.4">
      <c r="C52" s="6"/>
      <c r="D52" s="10"/>
      <c r="E52" s="10"/>
      <c r="F52" s="8"/>
      <c r="G52" s="2"/>
      <c r="H52" s="24"/>
      <c r="I52" s="3"/>
      <c r="J52" s="3"/>
      <c r="K52" s="2"/>
    </row>
    <row r="53" spans="3:11" ht="16.5" customHeight="1" x14ac:dyDescent="0.4">
      <c r="C53" s="44" t="s">
        <v>82</v>
      </c>
      <c r="D53" s="31"/>
      <c r="E53" s="10"/>
      <c r="F53" s="8"/>
      <c r="G53" s="2">
        <v>1</v>
      </c>
      <c r="H53" s="24" t="s">
        <v>46</v>
      </c>
      <c r="I53" s="3"/>
      <c r="J53" s="3">
        <v>21000450</v>
      </c>
      <c r="K53" s="2"/>
    </row>
    <row r="54" spans="3:11" ht="16.5" customHeight="1" x14ac:dyDescent="0.4">
      <c r="C54" s="6"/>
      <c r="D54" s="10"/>
      <c r="E54" s="10"/>
      <c r="F54" s="8"/>
      <c r="G54" s="2"/>
      <c r="H54" s="24"/>
      <c r="I54" s="3"/>
      <c r="J54" s="3"/>
      <c r="K54" s="2"/>
    </row>
    <row r="55" spans="3:11" ht="16.5" customHeight="1" x14ac:dyDescent="0.4">
      <c r="C55" s="44" t="s">
        <v>83</v>
      </c>
      <c r="D55" s="31"/>
      <c r="E55" s="10"/>
      <c r="F55" s="8"/>
      <c r="G55" s="2"/>
      <c r="H55" s="24"/>
      <c r="I55" s="3"/>
      <c r="J55" s="3"/>
      <c r="K55" s="2"/>
    </row>
    <row r="56" spans="3:11" ht="16.5" customHeight="1" x14ac:dyDescent="0.4">
      <c r="C56" s="6"/>
      <c r="D56" s="10"/>
      <c r="E56" s="10" t="s">
        <v>45</v>
      </c>
      <c r="F56" s="8"/>
      <c r="G56" s="2">
        <v>1</v>
      </c>
      <c r="H56" s="24" t="s">
        <v>46</v>
      </c>
      <c r="I56" s="3"/>
      <c r="J56" s="3">
        <v>3150070</v>
      </c>
      <c r="K56" s="2"/>
    </row>
    <row r="57" spans="3:11" ht="16.5" customHeight="1" x14ac:dyDescent="0.4">
      <c r="C57" s="6"/>
      <c r="D57" s="10"/>
      <c r="E57" s="10" t="s">
        <v>79</v>
      </c>
      <c r="F57" s="8"/>
      <c r="G57" s="2"/>
      <c r="H57" s="24"/>
      <c r="I57" s="3"/>
      <c r="J57" s="3"/>
      <c r="K57" s="2"/>
    </row>
    <row r="58" spans="3:11" ht="16.5" customHeight="1" x14ac:dyDescent="0.4">
      <c r="C58" s="44" t="s">
        <v>51</v>
      </c>
      <c r="D58" s="10"/>
      <c r="E58" s="10"/>
      <c r="F58" s="8"/>
      <c r="G58" s="2"/>
      <c r="H58" s="24"/>
      <c r="I58" s="3"/>
      <c r="J58" s="3">
        <f>J53+J56</f>
        <v>24150520</v>
      </c>
      <c r="K58" s="2"/>
    </row>
    <row r="59" spans="3:11" ht="16.5" customHeight="1" x14ac:dyDescent="0.4">
      <c r="C59" s="44" t="s">
        <v>47</v>
      </c>
      <c r="D59" s="10"/>
      <c r="E59" s="10"/>
      <c r="F59" s="8"/>
      <c r="G59" s="2"/>
      <c r="H59" s="24"/>
      <c r="I59" s="3"/>
      <c r="J59" s="3">
        <v>-150520</v>
      </c>
      <c r="K59" s="2"/>
    </row>
    <row r="60" spans="3:11" ht="16.5" customHeight="1" x14ac:dyDescent="0.4">
      <c r="C60" s="6"/>
      <c r="D60" s="10"/>
      <c r="E60" s="10"/>
      <c r="F60" s="8"/>
      <c r="G60" s="2"/>
      <c r="H60" s="24"/>
      <c r="I60" s="3"/>
      <c r="J60" s="3"/>
      <c r="K60" s="2"/>
    </row>
    <row r="61" spans="3:11" ht="16.5" customHeight="1" x14ac:dyDescent="0.4">
      <c r="C61" s="44" t="s">
        <v>49</v>
      </c>
      <c r="D61" s="10"/>
      <c r="E61" s="10"/>
      <c r="F61" s="8"/>
      <c r="G61" s="2"/>
      <c r="H61" s="24"/>
      <c r="I61" s="3"/>
      <c r="J61" s="3">
        <f>J58+J59</f>
        <v>24000000</v>
      </c>
      <c r="K61" s="2"/>
    </row>
    <row r="62" spans="3:11" ht="16.5" customHeight="1" x14ac:dyDescent="0.4">
      <c r="C62" s="44" t="s">
        <v>50</v>
      </c>
      <c r="D62" s="10"/>
      <c r="E62" s="10"/>
      <c r="F62" s="8"/>
      <c r="G62" s="2"/>
      <c r="H62" s="24"/>
      <c r="I62" s="3"/>
      <c r="J62" s="3">
        <f>J61*0.1</f>
        <v>2400000</v>
      </c>
      <c r="K62" s="2"/>
    </row>
    <row r="63" spans="3:11" ht="16.5" customHeight="1" x14ac:dyDescent="0.4">
      <c r="C63" s="44"/>
      <c r="D63" s="10"/>
      <c r="E63" s="10"/>
      <c r="F63" s="8"/>
      <c r="G63" s="2"/>
      <c r="H63" s="24"/>
      <c r="I63" s="3"/>
      <c r="J63" s="3"/>
      <c r="K63" s="2"/>
    </row>
    <row r="64" spans="3:11" ht="16.5" customHeight="1" x14ac:dyDescent="0.4">
      <c r="C64" s="47" t="s">
        <v>48</v>
      </c>
      <c r="D64" s="26"/>
      <c r="E64" s="26"/>
      <c r="F64" s="27"/>
      <c r="G64" s="28"/>
      <c r="H64" s="29"/>
      <c r="I64" s="30"/>
      <c r="J64" s="30">
        <f>J61+J62</f>
        <v>26400000</v>
      </c>
      <c r="K64" s="28"/>
    </row>
    <row r="65" spans="2:11" ht="16.5" customHeight="1" x14ac:dyDescent="0.4">
      <c r="C65" s="7"/>
      <c r="D65" s="11"/>
      <c r="E65" s="11"/>
      <c r="F65" s="9"/>
      <c r="G65" s="4"/>
      <c r="H65" s="25"/>
      <c r="I65" s="5"/>
      <c r="J65" s="5"/>
      <c r="K65" s="4"/>
    </row>
    <row r="66" spans="2:11" ht="16.5" customHeight="1" x14ac:dyDescent="0.4"/>
    <row r="67" spans="2:11" ht="16.5" customHeight="1" x14ac:dyDescent="0.4">
      <c r="B67" s="61" t="s">
        <v>128</v>
      </c>
      <c r="C67" s="60" t="s">
        <v>126</v>
      </c>
      <c r="I67" s="59"/>
      <c r="J67" s="59"/>
    </row>
    <row r="68" spans="2:11" ht="16.5" customHeight="1" x14ac:dyDescent="0.4">
      <c r="C68" s="60" t="s">
        <v>127</v>
      </c>
      <c r="I68" s="59"/>
      <c r="J68" s="59"/>
    </row>
    <row r="69" spans="2:11" ht="16.5" customHeight="1" x14ac:dyDescent="0.4"/>
    <row r="70" spans="2:11" ht="21" customHeight="1" x14ac:dyDescent="0.4">
      <c r="C70" s="39" t="s">
        <v>74</v>
      </c>
      <c r="D70" s="39" t="s">
        <v>75</v>
      </c>
    </row>
    <row r="71" spans="2:11" ht="16.5" customHeight="1" x14ac:dyDescent="0.4">
      <c r="C71" t="s">
        <v>61</v>
      </c>
    </row>
    <row r="72" spans="2:11" ht="16.5" customHeight="1" x14ac:dyDescent="0.4">
      <c r="E72" s="39" t="s">
        <v>62</v>
      </c>
      <c r="F72" s="54">
        <f>J25</f>
        <v>270000</v>
      </c>
    </row>
    <row r="73" spans="2:11" ht="16.5" customHeight="1" x14ac:dyDescent="0.4">
      <c r="E73" s="39" t="s">
        <v>63</v>
      </c>
      <c r="F73" s="54">
        <f>J34</f>
        <v>650000</v>
      </c>
    </row>
    <row r="74" spans="2:11" ht="16.5" customHeight="1" x14ac:dyDescent="0.4">
      <c r="E74" s="39" t="s">
        <v>64</v>
      </c>
      <c r="F74" s="54">
        <f>J42+J43</f>
        <v>62500</v>
      </c>
    </row>
    <row r="75" spans="2:11" ht="16.5" customHeight="1" x14ac:dyDescent="0.4">
      <c r="E75" s="38" t="s">
        <v>65</v>
      </c>
      <c r="F75" s="54">
        <f>SUM(F72:F74)</f>
        <v>982500</v>
      </c>
      <c r="G75" s="39" t="s">
        <v>66</v>
      </c>
    </row>
    <row r="76" spans="2:11" ht="16.5" customHeight="1" x14ac:dyDescent="0.4">
      <c r="D76" s="40" t="s">
        <v>67</v>
      </c>
    </row>
    <row r="77" spans="2:11" ht="16.5" customHeight="1" x14ac:dyDescent="0.4">
      <c r="E77" s="39" t="s">
        <v>68</v>
      </c>
    </row>
    <row r="78" spans="2:11" ht="16.5" customHeight="1" x14ac:dyDescent="0.4">
      <c r="E78" s="42" t="s">
        <v>73</v>
      </c>
      <c r="H78" s="45" t="s">
        <v>76</v>
      </c>
      <c r="I78" s="46" t="s">
        <v>77</v>
      </c>
      <c r="J78" s="46" t="s">
        <v>78</v>
      </c>
    </row>
    <row r="79" spans="2:11" ht="16.5" customHeight="1" x14ac:dyDescent="0.4">
      <c r="E79" s="39" t="s">
        <v>62</v>
      </c>
      <c r="F79" s="54">
        <f>F72+INT(J59*F72/J58)</f>
        <v>268317</v>
      </c>
      <c r="G79" t="s">
        <v>69</v>
      </c>
      <c r="H79" s="41" t="s">
        <v>70</v>
      </c>
    </row>
    <row r="80" spans="2:11" ht="16.5" customHeight="1" x14ac:dyDescent="0.4">
      <c r="E80" s="39" t="s">
        <v>63</v>
      </c>
      <c r="F80" s="54">
        <f>F73+INT(J59*F73/J58)</f>
        <v>645948</v>
      </c>
      <c r="G80" t="s">
        <v>69</v>
      </c>
      <c r="H80" s="41" t="s">
        <v>71</v>
      </c>
    </row>
    <row r="81" spans="3:11" x14ac:dyDescent="0.4">
      <c r="E81" s="39" t="s">
        <v>64</v>
      </c>
      <c r="F81" s="54">
        <f>F74+INT(J59*F74/J58)</f>
        <v>62110</v>
      </c>
      <c r="G81" t="s">
        <v>69</v>
      </c>
      <c r="H81" s="41" t="s">
        <v>72</v>
      </c>
    </row>
    <row r="82" spans="3:11" x14ac:dyDescent="0.4">
      <c r="E82" s="55" t="s">
        <v>118</v>
      </c>
      <c r="F82" s="54">
        <f>SUM(F79:F81)</f>
        <v>976375</v>
      </c>
      <c r="I82" s="56" t="s">
        <v>119</v>
      </c>
    </row>
    <row r="86" spans="3:11" ht="21" customHeight="1" x14ac:dyDescent="0.4">
      <c r="C86" s="39" t="s">
        <v>74</v>
      </c>
      <c r="D86" s="39" t="s">
        <v>93</v>
      </c>
    </row>
    <row r="87" spans="3:11" x14ac:dyDescent="0.4">
      <c r="D87" t="s">
        <v>92</v>
      </c>
    </row>
    <row r="88" spans="3:11" x14ac:dyDescent="0.4">
      <c r="D88" t="s">
        <v>94</v>
      </c>
    </row>
    <row r="89" spans="3:11" x14ac:dyDescent="0.4">
      <c r="D89" t="s">
        <v>95</v>
      </c>
    </row>
    <row r="90" spans="3:11" ht="14.25" customHeight="1" x14ac:dyDescent="0.4"/>
    <row r="91" spans="3:11" ht="16.5" customHeight="1" x14ac:dyDescent="0.4">
      <c r="D91" t="s">
        <v>114</v>
      </c>
    </row>
    <row r="92" spans="3:11" ht="16.5" customHeight="1" x14ac:dyDescent="0.4">
      <c r="E92" t="s">
        <v>84</v>
      </c>
      <c r="F92" s="54">
        <f>J53</f>
        <v>21000450</v>
      </c>
      <c r="G92" t="s">
        <v>113</v>
      </c>
    </row>
    <row r="93" spans="3:11" ht="16.5" customHeight="1" x14ac:dyDescent="0.4">
      <c r="E93" t="s">
        <v>80</v>
      </c>
      <c r="F93" s="54">
        <f>J56</f>
        <v>3150070</v>
      </c>
      <c r="G93" t="s">
        <v>117</v>
      </c>
    </row>
    <row r="94" spans="3:11" ht="16.5" customHeight="1" x14ac:dyDescent="0.4">
      <c r="F94" t="s">
        <v>91</v>
      </c>
      <c r="H94" s="48" t="s">
        <v>96</v>
      </c>
      <c r="J94" s="92" t="s">
        <v>120</v>
      </c>
      <c r="K94" s="92"/>
    </row>
    <row r="95" spans="3:11" ht="16.5" customHeight="1" x14ac:dyDescent="0.4">
      <c r="E95" t="s">
        <v>62</v>
      </c>
      <c r="F95" s="54">
        <f>J25</f>
        <v>270000</v>
      </c>
      <c r="G95" s="22" t="s">
        <v>115</v>
      </c>
      <c r="H95" s="49">
        <f>F101</f>
        <v>40500</v>
      </c>
      <c r="I95" s="53" t="s">
        <v>116</v>
      </c>
      <c r="J95" s="57">
        <f>F95+H95</f>
        <v>310500</v>
      </c>
    </row>
    <row r="96" spans="3:11" ht="16.5" customHeight="1" x14ac:dyDescent="0.4">
      <c r="E96" t="s">
        <v>63</v>
      </c>
      <c r="F96" s="54">
        <f>J34</f>
        <v>650000</v>
      </c>
      <c r="G96" s="22" t="s">
        <v>115</v>
      </c>
      <c r="H96" s="49">
        <f t="shared" ref="H96:H97" si="1">F102</f>
        <v>97500</v>
      </c>
      <c r="I96" s="53" t="s">
        <v>116</v>
      </c>
      <c r="J96" s="57">
        <f t="shared" ref="J96:J97" si="2">F96+H96</f>
        <v>747500</v>
      </c>
    </row>
    <row r="97" spans="4:10" ht="16.5" customHeight="1" x14ac:dyDescent="0.4">
      <c r="E97" t="s">
        <v>64</v>
      </c>
      <c r="F97" s="54">
        <f>J42+J43</f>
        <v>62500</v>
      </c>
      <c r="G97" s="22" t="s">
        <v>115</v>
      </c>
      <c r="H97" s="49">
        <f t="shared" si="1"/>
        <v>9375</v>
      </c>
      <c r="I97" s="53" t="s">
        <v>116</v>
      </c>
      <c r="J97" s="57">
        <f t="shared" si="2"/>
        <v>71875</v>
      </c>
    </row>
    <row r="98" spans="4:10" ht="11.25" customHeight="1" x14ac:dyDescent="0.4">
      <c r="F98" s="37"/>
    </row>
    <row r="99" spans="4:10" ht="16.5" customHeight="1" x14ac:dyDescent="0.4">
      <c r="D99" s="39" t="s">
        <v>97</v>
      </c>
    </row>
    <row r="100" spans="4:10" ht="16.5" customHeight="1" x14ac:dyDescent="0.4">
      <c r="D100" s="39"/>
      <c r="F100" s="38" t="s">
        <v>98</v>
      </c>
      <c r="H100" s="45" t="s">
        <v>88</v>
      </c>
      <c r="I100" s="46" t="s">
        <v>89</v>
      </c>
      <c r="J100" s="46" t="s">
        <v>90</v>
      </c>
    </row>
    <row r="101" spans="4:10" ht="16.5" customHeight="1" x14ac:dyDescent="0.4">
      <c r="E101" t="s">
        <v>62</v>
      </c>
      <c r="F101" s="37">
        <f>INT(F95*F93/F92)</f>
        <v>40500</v>
      </c>
      <c r="G101" t="s">
        <v>69</v>
      </c>
      <c r="H101" s="41" t="s">
        <v>85</v>
      </c>
    </row>
    <row r="102" spans="4:10" ht="16.5" customHeight="1" x14ac:dyDescent="0.4">
      <c r="E102" t="s">
        <v>63</v>
      </c>
      <c r="F102" s="37">
        <f>INT(F96*F93/F92)</f>
        <v>97500</v>
      </c>
      <c r="G102" t="s">
        <v>69</v>
      </c>
      <c r="H102" s="41" t="s">
        <v>86</v>
      </c>
    </row>
    <row r="103" spans="4:10" ht="16.5" customHeight="1" x14ac:dyDescent="0.4">
      <c r="E103" t="s">
        <v>64</v>
      </c>
      <c r="F103" s="37">
        <f>INT(F97*F93/F92)</f>
        <v>9375</v>
      </c>
      <c r="G103" t="s">
        <v>69</v>
      </c>
      <c r="H103" s="41" t="s">
        <v>87</v>
      </c>
    </row>
    <row r="107" spans="4:10" ht="9.75" customHeight="1" x14ac:dyDescent="0.4"/>
  </sheetData>
  <mergeCells count="2">
    <mergeCell ref="D5:E5"/>
    <mergeCell ref="J94:K94"/>
  </mergeCells>
  <phoneticPr fontId="2"/>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3C9A-5AB2-4FD6-8679-A1D5C28C1C02}">
  <dimension ref="B2:K47"/>
  <sheetViews>
    <sheetView view="pageBreakPreview" topLeftCell="A22" zoomScale="90" zoomScaleNormal="100" zoomScaleSheetLayoutView="90" workbookViewId="0">
      <selection activeCell="N28" sqref="N28"/>
    </sheetView>
  </sheetViews>
  <sheetFormatPr defaultRowHeight="18.75" x14ac:dyDescent="0.4"/>
  <cols>
    <col min="2" max="2" width="4" customWidth="1"/>
    <col min="3" max="3" width="3.375" customWidth="1"/>
    <col min="4" max="4" width="3.75" customWidth="1"/>
    <col min="5" max="5" width="24.875" customWidth="1"/>
    <col min="6" max="6" width="16" customWidth="1"/>
    <col min="7" max="7" width="5.625" customWidth="1"/>
    <col min="8" max="8" width="7.75" style="22" customWidth="1"/>
    <col min="9" max="9" width="9" style="1"/>
    <col min="10" max="10" width="11.875" style="1" bestFit="1" customWidth="1"/>
  </cols>
  <sheetData>
    <row r="2" spans="2:11" ht="19.5" x14ac:dyDescent="0.4">
      <c r="B2" s="43" t="s">
        <v>130</v>
      </c>
    </row>
    <row r="3" spans="2:11" x14ac:dyDescent="0.4">
      <c r="C3" s="39" t="s">
        <v>154</v>
      </c>
    </row>
    <row r="4" spans="2:11" ht="6" customHeight="1" x14ac:dyDescent="0.4">
      <c r="C4" s="39"/>
      <c r="E4" s="39"/>
    </row>
    <row r="5" spans="2:11" x14ac:dyDescent="0.4">
      <c r="C5" s="17"/>
      <c r="D5" s="91" t="s">
        <v>0</v>
      </c>
      <c r="E5" s="91"/>
      <c r="F5" s="18" t="s">
        <v>17</v>
      </c>
      <c r="G5" s="19" t="s">
        <v>1</v>
      </c>
      <c r="H5" s="19" t="s">
        <v>2</v>
      </c>
      <c r="I5" s="20" t="s">
        <v>3</v>
      </c>
      <c r="J5" s="20" t="s">
        <v>4</v>
      </c>
      <c r="K5" s="19" t="s">
        <v>27</v>
      </c>
    </row>
    <row r="6" spans="2:11" ht="16.5" customHeight="1" x14ac:dyDescent="0.4">
      <c r="C6" s="12" t="s">
        <v>99</v>
      </c>
      <c r="D6" s="13"/>
      <c r="E6" s="13"/>
      <c r="F6" s="14"/>
      <c r="G6" s="15"/>
      <c r="H6" s="23"/>
      <c r="I6" s="16"/>
      <c r="J6" s="16"/>
      <c r="K6" s="15"/>
    </row>
    <row r="7" spans="2:11" ht="16.5" customHeight="1" x14ac:dyDescent="0.4">
      <c r="C7" s="6">
        <v>1</v>
      </c>
      <c r="D7" s="10" t="s">
        <v>100</v>
      </c>
      <c r="E7" s="10"/>
      <c r="F7" s="8"/>
      <c r="G7" s="2">
        <v>1</v>
      </c>
      <c r="H7" s="24" t="s">
        <v>121</v>
      </c>
      <c r="I7" s="3"/>
      <c r="J7" s="3">
        <v>25612000</v>
      </c>
      <c r="K7" s="2" t="s">
        <v>142</v>
      </c>
    </row>
    <row r="8" spans="2:11" ht="16.5" customHeight="1" x14ac:dyDescent="0.4">
      <c r="C8" s="6"/>
      <c r="D8" s="10"/>
      <c r="E8" s="10" t="s">
        <v>124</v>
      </c>
      <c r="F8" s="8" t="s">
        <v>133</v>
      </c>
      <c r="G8" s="2"/>
      <c r="H8" s="24"/>
      <c r="I8" s="3"/>
      <c r="J8" s="3"/>
      <c r="K8" s="2"/>
    </row>
    <row r="9" spans="2:11" ht="16.5" customHeight="1" x14ac:dyDescent="0.4">
      <c r="C9" s="6"/>
      <c r="D9" s="10"/>
      <c r="E9" s="10"/>
      <c r="F9" s="8"/>
      <c r="G9" s="2"/>
      <c r="H9" s="24"/>
      <c r="I9" s="3"/>
      <c r="J9" s="3"/>
      <c r="K9" s="2"/>
    </row>
    <row r="10" spans="2:11" ht="16.5" customHeight="1" x14ac:dyDescent="0.4">
      <c r="C10" s="6">
        <v>2</v>
      </c>
      <c r="D10" s="10" t="s">
        <v>101</v>
      </c>
      <c r="E10" s="10"/>
      <c r="F10" s="8"/>
      <c r="G10" s="2">
        <v>1</v>
      </c>
      <c r="H10" s="24" t="s">
        <v>121</v>
      </c>
      <c r="I10" s="3"/>
      <c r="J10" s="3">
        <f>J31</f>
        <v>1195000</v>
      </c>
      <c r="K10" s="79" t="s">
        <v>122</v>
      </c>
    </row>
    <row r="11" spans="2:11" ht="16.5" customHeight="1" x14ac:dyDescent="0.4">
      <c r="C11" s="6"/>
      <c r="D11" s="10"/>
      <c r="E11" s="10"/>
      <c r="F11" s="8"/>
      <c r="G11" s="2"/>
      <c r="H11" s="24"/>
      <c r="I11" s="3"/>
      <c r="J11" s="3"/>
      <c r="K11" s="2"/>
    </row>
    <row r="12" spans="2:11" ht="16.5" customHeight="1" x14ac:dyDescent="0.4">
      <c r="C12" s="6">
        <v>3</v>
      </c>
      <c r="D12" s="10" t="s">
        <v>102</v>
      </c>
      <c r="E12" s="10"/>
      <c r="F12" s="8"/>
      <c r="G12" s="2">
        <v>1</v>
      </c>
      <c r="H12" s="24" t="s">
        <v>121</v>
      </c>
      <c r="I12" s="3"/>
      <c r="J12" s="51">
        <v>945000</v>
      </c>
      <c r="K12" s="2" t="s">
        <v>122</v>
      </c>
    </row>
    <row r="13" spans="2:11" ht="16.5" customHeight="1" x14ac:dyDescent="0.4">
      <c r="C13" s="6"/>
      <c r="D13" s="10"/>
      <c r="E13" s="10"/>
      <c r="F13" s="8"/>
      <c r="G13" s="2"/>
      <c r="H13" s="24"/>
      <c r="I13" s="3"/>
      <c r="J13" s="3"/>
      <c r="K13" s="2"/>
    </row>
    <row r="14" spans="2:11" ht="16.5" customHeight="1" x14ac:dyDescent="0.4">
      <c r="C14" s="44" t="s">
        <v>139</v>
      </c>
      <c r="D14" s="10"/>
      <c r="E14" s="10"/>
      <c r="F14" s="8"/>
      <c r="G14" s="2"/>
      <c r="H14" s="24"/>
      <c r="I14" s="3"/>
      <c r="J14" s="3">
        <f>SUM(J7:J12)</f>
        <v>27752000</v>
      </c>
      <c r="K14" s="2"/>
    </row>
    <row r="15" spans="2:11" ht="16.5" customHeight="1" x14ac:dyDescent="0.4">
      <c r="C15" s="44"/>
      <c r="D15" s="10"/>
      <c r="E15" s="10"/>
      <c r="F15" s="8"/>
      <c r="G15" s="2"/>
      <c r="H15" s="24"/>
      <c r="I15" s="3"/>
      <c r="J15" s="3"/>
      <c r="K15" s="2"/>
    </row>
    <row r="16" spans="2:11" ht="16.5" customHeight="1" x14ac:dyDescent="0.4">
      <c r="C16" s="6"/>
      <c r="D16" s="10"/>
      <c r="E16" s="10"/>
      <c r="F16" s="8"/>
      <c r="G16" s="2"/>
      <c r="H16" s="24"/>
      <c r="I16" s="3"/>
      <c r="J16" s="3"/>
      <c r="K16" s="2"/>
    </row>
    <row r="17" spans="3:11" ht="16.5" customHeight="1" x14ac:dyDescent="0.4">
      <c r="C17" s="44" t="s">
        <v>49</v>
      </c>
      <c r="D17" s="10"/>
      <c r="E17" s="10"/>
      <c r="F17" s="8"/>
      <c r="G17" s="2"/>
      <c r="H17" s="24"/>
      <c r="I17" s="3"/>
      <c r="J17" s="3">
        <f>J14+J15</f>
        <v>27752000</v>
      </c>
      <c r="K17" s="2"/>
    </row>
    <row r="18" spans="3:11" ht="16.5" customHeight="1" x14ac:dyDescent="0.4">
      <c r="C18" s="44" t="s">
        <v>50</v>
      </c>
      <c r="D18" s="10"/>
      <c r="E18" s="10"/>
      <c r="F18" s="8"/>
      <c r="G18" s="2"/>
      <c r="H18" s="24"/>
      <c r="I18" s="3"/>
      <c r="J18" s="3">
        <f>J17*0.1</f>
        <v>2775200</v>
      </c>
      <c r="K18" s="2"/>
    </row>
    <row r="19" spans="3:11" ht="16.5" customHeight="1" x14ac:dyDescent="0.4">
      <c r="C19" s="6"/>
      <c r="D19" s="10"/>
      <c r="E19" s="10"/>
      <c r="F19" s="8"/>
      <c r="G19" s="2"/>
      <c r="H19" s="24"/>
      <c r="I19" s="3"/>
      <c r="J19" s="3"/>
      <c r="K19" s="2"/>
    </row>
    <row r="20" spans="3:11" ht="16.5" customHeight="1" x14ac:dyDescent="0.4">
      <c r="C20" s="44" t="s">
        <v>110</v>
      </c>
      <c r="D20" s="10"/>
      <c r="E20" s="10"/>
      <c r="F20" s="8"/>
      <c r="G20" s="2"/>
      <c r="H20" s="24"/>
      <c r="I20" s="3"/>
      <c r="J20" s="52">
        <f>SUM(J17:J18)</f>
        <v>30527200</v>
      </c>
      <c r="K20" s="2"/>
    </row>
    <row r="21" spans="3:11" ht="23.25" customHeight="1" x14ac:dyDescent="0.4">
      <c r="C21" s="47"/>
      <c r="D21" s="26"/>
      <c r="E21" s="26"/>
      <c r="F21" s="27"/>
      <c r="G21" s="28"/>
      <c r="H21" s="29"/>
      <c r="I21" s="30"/>
      <c r="J21" s="62"/>
      <c r="K21" s="28"/>
    </row>
    <row r="22" spans="3:11" ht="16.5" customHeight="1" x14ac:dyDescent="0.4">
      <c r="C22" s="64"/>
      <c r="D22" s="65"/>
      <c r="E22" s="65"/>
      <c r="F22" s="65"/>
      <c r="G22" s="65"/>
      <c r="H22" s="66"/>
      <c r="I22" s="67"/>
      <c r="J22" s="68"/>
      <c r="K22" s="65"/>
    </row>
    <row r="23" spans="3:11" ht="16.5" customHeight="1" x14ac:dyDescent="0.4">
      <c r="C23" s="69" t="s">
        <v>122</v>
      </c>
      <c r="D23" s="70"/>
      <c r="E23" s="70"/>
      <c r="F23" s="71"/>
      <c r="G23" s="72"/>
      <c r="H23" s="73"/>
      <c r="I23" s="74"/>
      <c r="J23" s="74"/>
      <c r="K23" s="72"/>
    </row>
    <row r="24" spans="3:11" ht="16.5" customHeight="1" x14ac:dyDescent="0.4">
      <c r="C24" s="44">
        <v>2</v>
      </c>
      <c r="D24" s="31" t="s">
        <v>103</v>
      </c>
      <c r="E24" s="31"/>
      <c r="F24" s="8"/>
      <c r="G24" s="2"/>
      <c r="H24" s="24"/>
      <c r="I24" s="3"/>
      <c r="J24" s="21"/>
      <c r="K24" s="2"/>
    </row>
    <row r="25" spans="3:11" ht="16.5" customHeight="1" x14ac:dyDescent="0.4">
      <c r="C25" s="6"/>
      <c r="D25" s="10"/>
      <c r="E25" s="32" t="s">
        <v>104</v>
      </c>
      <c r="F25" s="33" t="s">
        <v>105</v>
      </c>
      <c r="G25" s="34">
        <v>1</v>
      </c>
      <c r="H25" s="35" t="s">
        <v>19</v>
      </c>
      <c r="I25" s="36">
        <v>270000</v>
      </c>
      <c r="J25" s="36">
        <v>270000</v>
      </c>
      <c r="K25" s="34" t="s">
        <v>157</v>
      </c>
    </row>
    <row r="26" spans="3:11" ht="16.5" customHeight="1" x14ac:dyDescent="0.4">
      <c r="C26" s="6"/>
      <c r="D26" s="10"/>
      <c r="E26" s="32" t="s">
        <v>25</v>
      </c>
      <c r="F26" s="33" t="s">
        <v>106</v>
      </c>
      <c r="G26" s="34">
        <v>1</v>
      </c>
      <c r="H26" s="35" t="s">
        <v>19</v>
      </c>
      <c r="I26" s="36">
        <v>650000</v>
      </c>
      <c r="J26" s="36">
        <v>650000</v>
      </c>
      <c r="K26" s="34" t="s">
        <v>28</v>
      </c>
    </row>
    <row r="27" spans="3:11" ht="16.5" customHeight="1" x14ac:dyDescent="0.4">
      <c r="C27" s="6"/>
      <c r="D27" s="10"/>
      <c r="E27" s="32" t="s">
        <v>156</v>
      </c>
      <c r="F27" s="33"/>
      <c r="G27" s="34">
        <v>1</v>
      </c>
      <c r="H27" s="35" t="s">
        <v>19</v>
      </c>
      <c r="I27" s="36">
        <v>25000</v>
      </c>
      <c r="J27" s="36">
        <v>25000</v>
      </c>
      <c r="K27" s="34" t="s">
        <v>28</v>
      </c>
    </row>
    <row r="28" spans="3:11" ht="16.5" customHeight="1" x14ac:dyDescent="0.4">
      <c r="C28" s="6"/>
      <c r="D28" s="10"/>
      <c r="E28" s="32"/>
      <c r="F28" s="33"/>
      <c r="G28" s="34"/>
      <c r="H28" s="35"/>
      <c r="I28" s="36"/>
      <c r="J28" s="36"/>
      <c r="K28" s="34"/>
    </row>
    <row r="29" spans="3:11" ht="16.5" customHeight="1" x14ac:dyDescent="0.4">
      <c r="C29" s="6"/>
      <c r="D29" s="10"/>
      <c r="E29" s="10" t="s">
        <v>107</v>
      </c>
      <c r="F29" s="8"/>
      <c r="G29" s="50">
        <v>1</v>
      </c>
      <c r="H29" s="24" t="s">
        <v>46</v>
      </c>
      <c r="I29" s="3">
        <v>250000</v>
      </c>
      <c r="J29" s="3">
        <f>I29</f>
        <v>250000</v>
      </c>
      <c r="K29" s="2" t="s">
        <v>28</v>
      </c>
    </row>
    <row r="30" spans="3:11" ht="16.5" customHeight="1" x14ac:dyDescent="0.4">
      <c r="C30" s="6"/>
      <c r="D30" s="10"/>
      <c r="E30" s="10"/>
      <c r="F30" s="8"/>
      <c r="G30" s="50"/>
      <c r="H30" s="24"/>
      <c r="I30" s="3"/>
      <c r="J30" s="3"/>
      <c r="K30" s="2"/>
    </row>
    <row r="31" spans="3:11" ht="16.5" customHeight="1" x14ac:dyDescent="0.4">
      <c r="C31" s="6"/>
      <c r="D31" s="10" t="s">
        <v>155</v>
      </c>
      <c r="E31" s="10"/>
      <c r="F31" s="8"/>
      <c r="G31" s="2"/>
      <c r="H31" s="24"/>
      <c r="I31" s="3"/>
      <c r="J31" s="80">
        <f>SUM(J25:J29)</f>
        <v>1195000</v>
      </c>
      <c r="K31" s="2"/>
    </row>
    <row r="32" spans="3:11" ht="16.5" customHeight="1" x14ac:dyDescent="0.4">
      <c r="C32" s="44"/>
      <c r="D32" s="31"/>
      <c r="E32" s="31"/>
      <c r="F32" s="8"/>
      <c r="G32" s="2"/>
      <c r="H32" s="24"/>
      <c r="I32" s="3"/>
      <c r="J32" s="21"/>
      <c r="K32" s="2"/>
    </row>
    <row r="33" spans="3:11" ht="16.5" customHeight="1" x14ac:dyDescent="0.4">
      <c r="C33" s="6"/>
      <c r="D33" s="10"/>
      <c r="E33" s="10"/>
      <c r="F33" s="8"/>
      <c r="G33" s="2"/>
      <c r="H33" s="24"/>
      <c r="I33" s="3"/>
      <c r="J33" s="3"/>
      <c r="K33" s="2"/>
    </row>
    <row r="34" spans="3:11" ht="16.5" customHeight="1" x14ac:dyDescent="0.4">
      <c r="C34" s="44">
        <v>3</v>
      </c>
      <c r="D34" s="31" t="s">
        <v>108</v>
      </c>
      <c r="E34" s="10"/>
      <c r="F34" s="8"/>
      <c r="G34" s="2"/>
      <c r="H34" s="24"/>
      <c r="I34" s="3"/>
      <c r="J34" s="21" t="s">
        <v>40</v>
      </c>
      <c r="K34" s="2"/>
    </row>
    <row r="35" spans="3:11" ht="16.5" customHeight="1" x14ac:dyDescent="0.4">
      <c r="C35" s="47"/>
      <c r="D35" s="81"/>
      <c r="E35" s="26"/>
      <c r="F35" s="27"/>
      <c r="G35" s="28"/>
      <c r="H35" s="29"/>
      <c r="I35" s="30"/>
      <c r="J35" s="82"/>
      <c r="K35" s="28"/>
    </row>
    <row r="36" spans="3:11" ht="16.5" customHeight="1" x14ac:dyDescent="0.4">
      <c r="C36" s="7"/>
      <c r="D36" s="11" t="s">
        <v>15</v>
      </c>
      <c r="E36" s="11"/>
      <c r="F36" s="75"/>
      <c r="G36" s="76"/>
      <c r="H36" s="77"/>
      <c r="I36" s="78"/>
      <c r="J36" s="78"/>
      <c r="K36" s="76"/>
    </row>
    <row r="37" spans="3:11" ht="16.5" customHeight="1" x14ac:dyDescent="0.4">
      <c r="C37" s="39"/>
      <c r="I37" s="59"/>
      <c r="J37" s="63"/>
    </row>
    <row r="38" spans="3:11" ht="16.5" customHeight="1" x14ac:dyDescent="0.4">
      <c r="C38" s="60" t="s">
        <v>158</v>
      </c>
      <c r="I38" s="59"/>
      <c r="J38" s="59"/>
    </row>
    <row r="39" spans="3:11" ht="16.5" customHeight="1" x14ac:dyDescent="0.4">
      <c r="C39" s="60" t="s">
        <v>159</v>
      </c>
      <c r="I39" s="59"/>
      <c r="J39" s="59"/>
    </row>
    <row r="40" spans="3:11" ht="16.5" customHeight="1" x14ac:dyDescent="0.4">
      <c r="C40" s="60"/>
      <c r="I40" s="59"/>
      <c r="J40" s="59"/>
    </row>
    <row r="41" spans="3:11" ht="21" customHeight="1" x14ac:dyDescent="0.4">
      <c r="C41" s="39" t="s">
        <v>74</v>
      </c>
      <c r="D41" s="39" t="s">
        <v>75</v>
      </c>
    </row>
    <row r="42" spans="3:11" ht="16.5" customHeight="1" x14ac:dyDescent="0.4">
      <c r="C42" t="s">
        <v>145</v>
      </c>
    </row>
    <row r="43" spans="3:11" ht="16.5" customHeight="1" x14ac:dyDescent="0.4">
      <c r="E43" s="39" t="s">
        <v>62</v>
      </c>
      <c r="F43" s="54">
        <f>J25</f>
        <v>270000</v>
      </c>
    </row>
    <row r="44" spans="3:11" ht="16.5" customHeight="1" x14ac:dyDescent="0.4">
      <c r="E44" s="39" t="s">
        <v>63</v>
      </c>
      <c r="F44" s="54">
        <f t="shared" ref="F44:F45" si="0">J26</f>
        <v>650000</v>
      </c>
    </row>
    <row r="45" spans="3:11" ht="16.5" customHeight="1" x14ac:dyDescent="0.4">
      <c r="E45" s="39" t="s">
        <v>111</v>
      </c>
      <c r="F45" s="54">
        <f t="shared" si="0"/>
        <v>25000</v>
      </c>
    </row>
    <row r="46" spans="3:11" ht="16.5" customHeight="1" x14ac:dyDescent="0.4">
      <c r="E46" s="38" t="s">
        <v>65</v>
      </c>
      <c r="F46" s="54">
        <f>SUM(F43:F45)</f>
        <v>945000</v>
      </c>
      <c r="G46" s="39" t="s">
        <v>112</v>
      </c>
    </row>
    <row r="47" spans="3:11" ht="16.5" customHeight="1" x14ac:dyDescent="0.4">
      <c r="E47" s="38"/>
      <c r="F47" s="54"/>
      <c r="G47" s="56" t="s">
        <v>119</v>
      </c>
    </row>
  </sheetData>
  <mergeCells count="1">
    <mergeCell ref="D5:E5"/>
  </mergeCells>
  <phoneticPr fontId="2"/>
  <pageMargins left="0.7" right="0.7" top="0.75" bottom="0.75"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B2B14-6E6B-40E2-A202-14FFCD3A039D}">
  <dimension ref="B2:K77"/>
  <sheetViews>
    <sheetView tabSelected="1" view="pageBreakPreview" topLeftCell="A44" zoomScale="90" zoomScaleNormal="100" zoomScaleSheetLayoutView="90" workbookViewId="0">
      <selection activeCell="G63" sqref="G63"/>
    </sheetView>
  </sheetViews>
  <sheetFormatPr defaultRowHeight="18.75" x14ac:dyDescent="0.4"/>
  <cols>
    <col min="2" max="2" width="4" customWidth="1"/>
    <col min="3" max="3" width="3.375" customWidth="1"/>
    <col min="4" max="4" width="3.75" customWidth="1"/>
    <col min="5" max="5" width="24.875" customWidth="1"/>
    <col min="6" max="6" width="16" customWidth="1"/>
    <col min="7" max="7" width="5.625" customWidth="1"/>
    <col min="8" max="8" width="7.75" style="22" customWidth="1"/>
    <col min="9" max="9" width="9" style="1"/>
    <col min="10" max="10" width="11.875" style="1" bestFit="1" customWidth="1"/>
  </cols>
  <sheetData>
    <row r="2" spans="2:11" ht="19.5" x14ac:dyDescent="0.4">
      <c r="B2" s="43" t="s">
        <v>129</v>
      </c>
    </row>
    <row r="3" spans="2:11" x14ac:dyDescent="0.4">
      <c r="C3" s="39" t="s">
        <v>132</v>
      </c>
    </row>
    <row r="4" spans="2:11" ht="6" customHeight="1" x14ac:dyDescent="0.4">
      <c r="C4" s="39"/>
      <c r="E4" s="39"/>
    </row>
    <row r="5" spans="2:11" x14ac:dyDescent="0.4">
      <c r="C5" s="17"/>
      <c r="D5" s="91" t="s">
        <v>0</v>
      </c>
      <c r="E5" s="91"/>
      <c r="F5" s="18" t="s">
        <v>17</v>
      </c>
      <c r="G5" s="19" t="s">
        <v>1</v>
      </c>
      <c r="H5" s="19" t="s">
        <v>2</v>
      </c>
      <c r="I5" s="20" t="s">
        <v>3</v>
      </c>
      <c r="J5" s="20" t="s">
        <v>4</v>
      </c>
      <c r="K5" s="19" t="s">
        <v>27</v>
      </c>
    </row>
    <row r="6" spans="2:11" ht="16.5" customHeight="1" x14ac:dyDescent="0.4">
      <c r="C6" s="12" t="s">
        <v>99</v>
      </c>
      <c r="D6" s="13"/>
      <c r="E6" s="13"/>
      <c r="F6" s="14"/>
      <c r="G6" s="15"/>
      <c r="H6" s="23"/>
      <c r="I6" s="16"/>
      <c r="J6" s="16"/>
      <c r="K6" s="15"/>
    </row>
    <row r="7" spans="2:11" ht="16.5" customHeight="1" x14ac:dyDescent="0.4">
      <c r="C7" s="6">
        <v>1</v>
      </c>
      <c r="D7" s="10" t="s">
        <v>100</v>
      </c>
      <c r="E7" s="10"/>
      <c r="F7" s="8"/>
      <c r="G7" s="2">
        <v>1</v>
      </c>
      <c r="H7" s="24" t="s">
        <v>121</v>
      </c>
      <c r="I7" s="3"/>
      <c r="J7" s="3">
        <v>25612000</v>
      </c>
      <c r="K7" s="2" t="s">
        <v>142</v>
      </c>
    </row>
    <row r="8" spans="2:11" ht="16.5" customHeight="1" x14ac:dyDescent="0.4">
      <c r="C8" s="6"/>
      <c r="D8" s="10"/>
      <c r="E8" s="10" t="s">
        <v>124</v>
      </c>
      <c r="F8" s="8" t="s">
        <v>133</v>
      </c>
      <c r="G8" s="2"/>
      <c r="H8" s="24"/>
      <c r="I8" s="3"/>
      <c r="J8" s="3"/>
      <c r="K8" s="2"/>
    </row>
    <row r="9" spans="2:11" ht="16.5" customHeight="1" x14ac:dyDescent="0.4">
      <c r="C9" s="6"/>
      <c r="D9" s="10"/>
      <c r="E9" s="10"/>
      <c r="F9" s="8"/>
      <c r="G9" s="2"/>
      <c r="H9" s="24"/>
      <c r="I9" s="3"/>
      <c r="J9" s="3"/>
      <c r="K9" s="2"/>
    </row>
    <row r="10" spans="2:11" ht="16.5" customHeight="1" x14ac:dyDescent="0.4">
      <c r="C10" s="6">
        <v>2</v>
      </c>
      <c r="D10" s="10" t="s">
        <v>101</v>
      </c>
      <c r="E10" s="10"/>
      <c r="F10" s="8"/>
      <c r="G10" s="2">
        <v>1</v>
      </c>
      <c r="H10" s="24" t="s">
        <v>121</v>
      </c>
      <c r="I10" s="3"/>
      <c r="J10" s="3">
        <v>545320</v>
      </c>
      <c r="K10" s="79" t="s">
        <v>122</v>
      </c>
    </row>
    <row r="11" spans="2:11" ht="16.5" customHeight="1" x14ac:dyDescent="0.4">
      <c r="C11" s="6"/>
      <c r="D11" s="10"/>
      <c r="E11" s="10"/>
      <c r="F11" s="8"/>
      <c r="G11" s="2"/>
      <c r="H11" s="24"/>
      <c r="I11" s="3"/>
      <c r="J11" s="3"/>
      <c r="K11" s="2"/>
    </row>
    <row r="12" spans="2:11" ht="16.5" customHeight="1" x14ac:dyDescent="0.4">
      <c r="C12" s="6">
        <v>3</v>
      </c>
      <c r="D12" s="10" t="s">
        <v>102</v>
      </c>
      <c r="E12" s="10"/>
      <c r="F12" s="8"/>
      <c r="G12" s="2">
        <v>1</v>
      </c>
      <c r="H12" s="24" t="s">
        <v>121</v>
      </c>
      <c r="I12" s="3"/>
      <c r="J12" s="51">
        <v>945000</v>
      </c>
      <c r="K12" s="2" t="s">
        <v>122</v>
      </c>
    </row>
    <row r="13" spans="2:11" ht="16.5" customHeight="1" x14ac:dyDescent="0.4">
      <c r="C13" s="6"/>
      <c r="D13" s="10"/>
      <c r="E13" s="10"/>
      <c r="F13" s="8"/>
      <c r="G13" s="2"/>
      <c r="H13" s="24"/>
      <c r="I13" s="3"/>
      <c r="J13" s="3"/>
      <c r="K13" s="2"/>
    </row>
    <row r="14" spans="2:11" ht="16.5" customHeight="1" x14ac:dyDescent="0.4">
      <c r="C14" s="44" t="s">
        <v>139</v>
      </c>
      <c r="D14" s="10"/>
      <c r="E14" s="10"/>
      <c r="F14" s="8"/>
      <c r="G14" s="2"/>
      <c r="H14" s="24"/>
      <c r="I14" s="3"/>
      <c r="J14" s="3">
        <f>SUM(J7:J12)</f>
        <v>27102320</v>
      </c>
      <c r="K14" s="2"/>
    </row>
    <row r="15" spans="2:11" ht="16.5" customHeight="1" x14ac:dyDescent="0.4">
      <c r="C15" s="44" t="s">
        <v>47</v>
      </c>
      <c r="D15" s="10"/>
      <c r="E15" s="10"/>
      <c r="F15" s="8"/>
      <c r="G15" s="2"/>
      <c r="H15" s="24"/>
      <c r="I15" s="3"/>
      <c r="J15" s="3">
        <v>-102320</v>
      </c>
      <c r="K15" s="2"/>
    </row>
    <row r="16" spans="2:11" ht="16.5" customHeight="1" x14ac:dyDescent="0.4">
      <c r="C16" s="6"/>
      <c r="D16" s="10"/>
      <c r="E16" s="10"/>
      <c r="F16" s="8"/>
      <c r="G16" s="2"/>
      <c r="H16" s="24"/>
      <c r="I16" s="3"/>
      <c r="J16" s="3"/>
      <c r="K16" s="2"/>
    </row>
    <row r="17" spans="3:11" ht="16.5" customHeight="1" x14ac:dyDescent="0.4">
      <c r="C17" s="44" t="s">
        <v>49</v>
      </c>
      <c r="D17" s="10"/>
      <c r="E17" s="10"/>
      <c r="F17" s="8"/>
      <c r="G17" s="2"/>
      <c r="H17" s="24"/>
      <c r="I17" s="3"/>
      <c r="J17" s="3">
        <f>J14+J15</f>
        <v>27000000</v>
      </c>
      <c r="K17" s="2"/>
    </row>
    <row r="18" spans="3:11" ht="16.5" customHeight="1" x14ac:dyDescent="0.4">
      <c r="C18" s="44" t="s">
        <v>50</v>
      </c>
      <c r="D18" s="10"/>
      <c r="E18" s="10"/>
      <c r="F18" s="8"/>
      <c r="G18" s="2"/>
      <c r="H18" s="24"/>
      <c r="I18" s="3"/>
      <c r="J18" s="3">
        <f>J17*0.1</f>
        <v>2700000</v>
      </c>
      <c r="K18" s="2"/>
    </row>
    <row r="19" spans="3:11" ht="16.5" customHeight="1" x14ac:dyDescent="0.4">
      <c r="C19" s="6"/>
      <c r="D19" s="10"/>
      <c r="E19" s="10"/>
      <c r="F19" s="8"/>
      <c r="G19" s="2"/>
      <c r="H19" s="24"/>
      <c r="I19" s="3"/>
      <c r="J19" s="3"/>
      <c r="K19" s="2"/>
    </row>
    <row r="20" spans="3:11" ht="16.5" customHeight="1" x14ac:dyDescent="0.4">
      <c r="C20" s="44" t="s">
        <v>110</v>
      </c>
      <c r="D20" s="10"/>
      <c r="E20" s="10"/>
      <c r="F20" s="8"/>
      <c r="G20" s="2"/>
      <c r="H20" s="24"/>
      <c r="I20" s="3"/>
      <c r="J20" s="52">
        <f>SUM(J17:J18)</f>
        <v>29700000</v>
      </c>
      <c r="K20" s="2"/>
    </row>
    <row r="21" spans="3:11" ht="14.25" customHeight="1" x14ac:dyDescent="0.4">
      <c r="C21" s="47"/>
      <c r="D21" s="26"/>
      <c r="E21" s="26"/>
      <c r="F21" s="27"/>
      <c r="G21" s="28"/>
      <c r="H21" s="29"/>
      <c r="I21" s="30"/>
      <c r="J21" s="62"/>
      <c r="K21" s="28"/>
    </row>
    <row r="22" spans="3:11" ht="16.5" customHeight="1" x14ac:dyDescent="0.4">
      <c r="C22" s="64"/>
      <c r="D22" s="65"/>
      <c r="E22" s="65"/>
      <c r="F22" s="65"/>
      <c r="G22" s="65"/>
      <c r="H22" s="66"/>
      <c r="I22" s="67"/>
      <c r="J22" s="68"/>
      <c r="K22" s="65"/>
    </row>
    <row r="23" spans="3:11" ht="16.5" customHeight="1" x14ac:dyDescent="0.4">
      <c r="C23" s="69" t="s">
        <v>122</v>
      </c>
      <c r="D23" s="70"/>
      <c r="E23" s="70"/>
      <c r="F23" s="71"/>
      <c r="G23" s="72"/>
      <c r="H23" s="73"/>
      <c r="I23" s="74"/>
      <c r="J23" s="74"/>
      <c r="K23" s="72"/>
    </row>
    <row r="24" spans="3:11" ht="16.5" customHeight="1" x14ac:dyDescent="0.4">
      <c r="C24" s="44">
        <v>2</v>
      </c>
      <c r="D24" s="31" t="s">
        <v>103</v>
      </c>
      <c r="E24" s="31"/>
      <c r="F24" s="8"/>
      <c r="G24" s="2"/>
      <c r="H24" s="24"/>
      <c r="I24" s="3"/>
      <c r="J24" s="21"/>
      <c r="K24" s="2"/>
    </row>
    <row r="25" spans="3:11" ht="16.5" customHeight="1" x14ac:dyDescent="0.4">
      <c r="C25" s="6"/>
      <c r="D25" s="10"/>
      <c r="E25" s="10" t="s">
        <v>107</v>
      </c>
      <c r="F25" s="8"/>
      <c r="G25" s="50">
        <v>1</v>
      </c>
      <c r="H25" s="24" t="s">
        <v>46</v>
      </c>
      <c r="I25" s="3">
        <v>250000</v>
      </c>
      <c r="J25" s="3">
        <f>I25</f>
        <v>250000</v>
      </c>
      <c r="K25" s="2" t="s">
        <v>28</v>
      </c>
    </row>
    <row r="26" spans="3:11" ht="16.5" customHeight="1" x14ac:dyDescent="0.4">
      <c r="C26" s="6"/>
      <c r="D26" s="10" t="s">
        <v>109</v>
      </c>
      <c r="E26" s="10"/>
      <c r="F26" s="8"/>
      <c r="G26" s="50"/>
      <c r="H26" s="24"/>
      <c r="I26" s="3"/>
      <c r="J26" s="3">
        <f>SUM(J25:J25)</f>
        <v>250000</v>
      </c>
      <c r="K26" s="2"/>
    </row>
    <row r="27" spans="3:11" ht="16.5" customHeight="1" x14ac:dyDescent="0.4">
      <c r="C27" s="6"/>
      <c r="D27" s="10"/>
      <c r="E27" s="10"/>
      <c r="F27" s="8"/>
      <c r="G27" s="2"/>
      <c r="H27" s="24"/>
      <c r="I27" s="3"/>
      <c r="J27" s="3"/>
      <c r="K27" s="2"/>
    </row>
    <row r="28" spans="3:11" ht="16.5" customHeight="1" x14ac:dyDescent="0.4">
      <c r="C28" s="44">
        <v>3</v>
      </c>
      <c r="D28" s="31" t="s">
        <v>108</v>
      </c>
      <c r="E28" s="10"/>
      <c r="F28" s="8"/>
      <c r="G28" s="2"/>
      <c r="H28" s="24"/>
      <c r="I28" s="3"/>
      <c r="J28" s="21" t="s">
        <v>40</v>
      </c>
      <c r="K28" s="2"/>
    </row>
    <row r="29" spans="3:11" ht="16.5" customHeight="1" x14ac:dyDescent="0.4">
      <c r="C29" s="7"/>
      <c r="D29" s="11" t="s">
        <v>15</v>
      </c>
      <c r="E29" s="11"/>
      <c r="F29" s="75"/>
      <c r="G29" s="76"/>
      <c r="H29" s="77"/>
      <c r="I29" s="78"/>
      <c r="J29" s="78"/>
      <c r="K29" s="76"/>
    </row>
    <row r="30" spans="3:11" ht="16.5" customHeight="1" x14ac:dyDescent="0.4">
      <c r="C30" s="39"/>
      <c r="I30" s="59"/>
      <c r="J30" s="63"/>
    </row>
    <row r="31" spans="3:11" ht="16.5" customHeight="1" x14ac:dyDescent="0.4">
      <c r="C31" s="60" t="s">
        <v>161</v>
      </c>
      <c r="I31" s="59"/>
      <c r="J31" s="59"/>
    </row>
    <row r="32" spans="3:11" ht="16.5" customHeight="1" x14ac:dyDescent="0.4">
      <c r="C32" s="40" t="s">
        <v>163</v>
      </c>
      <c r="I32" s="59"/>
      <c r="J32" s="59"/>
    </row>
    <row r="33" spans="3:11" ht="16.5" customHeight="1" x14ac:dyDescent="0.4">
      <c r="C33" s="60" t="s">
        <v>140</v>
      </c>
      <c r="I33" s="59"/>
      <c r="J33" s="59"/>
    </row>
    <row r="34" spans="3:11" ht="16.5" customHeight="1" x14ac:dyDescent="0.4">
      <c r="C34" s="39"/>
      <c r="I34" s="59"/>
      <c r="J34" s="63"/>
    </row>
    <row r="35" spans="3:11" ht="16.5" customHeight="1" x14ac:dyDescent="0.4">
      <c r="C35" s="39" t="s">
        <v>141</v>
      </c>
      <c r="F35" s="90" t="s">
        <v>164</v>
      </c>
      <c r="I35" s="59"/>
      <c r="J35" s="63"/>
    </row>
    <row r="36" spans="3:11" x14ac:dyDescent="0.4">
      <c r="C36" s="17"/>
      <c r="D36" s="91" t="s">
        <v>0</v>
      </c>
      <c r="E36" s="91"/>
      <c r="F36" s="18" t="s">
        <v>17</v>
      </c>
      <c r="G36" s="19" t="s">
        <v>1</v>
      </c>
      <c r="H36" s="19" t="s">
        <v>2</v>
      </c>
      <c r="I36" s="20" t="s">
        <v>3</v>
      </c>
      <c r="J36" s="20" t="s">
        <v>4</v>
      </c>
      <c r="K36" s="19" t="s">
        <v>27</v>
      </c>
    </row>
    <row r="37" spans="3:11" x14ac:dyDescent="0.4">
      <c r="C37" s="85"/>
      <c r="D37" s="48" t="s">
        <v>160</v>
      </c>
      <c r="E37" s="22"/>
      <c r="F37" s="86"/>
      <c r="G37" s="87"/>
      <c r="H37" s="87"/>
      <c r="I37" s="88"/>
      <c r="J37" s="88"/>
      <c r="K37" s="87"/>
    </row>
    <row r="38" spans="3:11" ht="16.5" customHeight="1" x14ac:dyDescent="0.4">
      <c r="C38" s="12" t="s">
        <v>99</v>
      </c>
      <c r="D38" s="13"/>
      <c r="E38" s="13"/>
      <c r="F38" s="14"/>
      <c r="G38" s="15"/>
      <c r="H38" s="23"/>
      <c r="I38" s="16"/>
      <c r="J38" s="16"/>
      <c r="K38" s="15"/>
    </row>
    <row r="39" spans="3:11" ht="16.5" customHeight="1" x14ac:dyDescent="0.4">
      <c r="C39" s="6">
        <v>1</v>
      </c>
      <c r="D39" s="10" t="s">
        <v>100</v>
      </c>
      <c r="E39" s="10"/>
      <c r="F39" s="8"/>
      <c r="G39" s="2">
        <v>1</v>
      </c>
      <c r="H39" s="24" t="s">
        <v>121</v>
      </c>
      <c r="I39" s="3"/>
      <c r="J39" s="3">
        <v>25612000</v>
      </c>
      <c r="K39" s="2" t="s">
        <v>142</v>
      </c>
    </row>
    <row r="40" spans="3:11" ht="16.5" customHeight="1" x14ac:dyDescent="0.4">
      <c r="C40" s="6"/>
      <c r="D40" s="10"/>
      <c r="E40" s="10" t="s">
        <v>124</v>
      </c>
      <c r="F40" s="8" t="s">
        <v>125</v>
      </c>
      <c r="G40" s="2"/>
      <c r="H40" s="24"/>
      <c r="I40" s="3"/>
      <c r="J40" s="3"/>
      <c r="K40" s="2"/>
    </row>
    <row r="41" spans="3:11" ht="16.5" customHeight="1" x14ac:dyDescent="0.4">
      <c r="C41" s="6"/>
      <c r="D41" s="10"/>
      <c r="E41" s="10"/>
      <c r="F41" s="8"/>
      <c r="G41" s="2"/>
      <c r="H41" s="24"/>
      <c r="I41" s="3"/>
      <c r="J41" s="3"/>
      <c r="K41" s="2"/>
    </row>
    <row r="42" spans="3:11" ht="16.5" customHeight="1" x14ac:dyDescent="0.4">
      <c r="C42" s="6"/>
      <c r="D42" s="10"/>
      <c r="E42" s="10"/>
      <c r="F42" s="8"/>
      <c r="G42" s="2"/>
      <c r="H42" s="24"/>
      <c r="I42" s="3"/>
      <c r="J42" s="3"/>
      <c r="K42" s="2"/>
    </row>
    <row r="43" spans="3:11" ht="16.5" customHeight="1" x14ac:dyDescent="0.4">
      <c r="C43" s="6"/>
      <c r="D43" s="10" t="s">
        <v>162</v>
      </c>
      <c r="E43" s="10"/>
      <c r="F43" s="8"/>
      <c r="G43" s="2"/>
      <c r="H43" s="24"/>
      <c r="I43" s="3"/>
      <c r="J43" s="3"/>
      <c r="K43" s="2"/>
    </row>
    <row r="44" spans="3:11" ht="16.5" customHeight="1" x14ac:dyDescent="0.4">
      <c r="C44" s="6"/>
      <c r="D44" s="10">
        <v>1</v>
      </c>
      <c r="E44" s="40" t="s">
        <v>62</v>
      </c>
      <c r="F44" s="58"/>
      <c r="G44" s="34"/>
      <c r="H44" s="35"/>
      <c r="I44" s="36"/>
      <c r="J44" s="36"/>
      <c r="K44" s="34"/>
    </row>
    <row r="45" spans="3:11" ht="16.5" customHeight="1" x14ac:dyDescent="0.4">
      <c r="C45" s="6"/>
      <c r="D45" s="10"/>
      <c r="E45" s="32" t="s">
        <v>134</v>
      </c>
      <c r="F45" s="33" t="s">
        <v>105</v>
      </c>
      <c r="G45" s="34">
        <v>1</v>
      </c>
      <c r="H45" s="35" t="s">
        <v>19</v>
      </c>
      <c r="I45" s="36">
        <v>270000</v>
      </c>
      <c r="J45" s="36">
        <v>270000</v>
      </c>
      <c r="K45" s="34" t="s">
        <v>43</v>
      </c>
    </row>
    <row r="46" spans="3:11" ht="16.5" customHeight="1" x14ac:dyDescent="0.4">
      <c r="C46" s="6"/>
      <c r="D46" s="10">
        <v>2</v>
      </c>
      <c r="E46" s="40" t="s">
        <v>63</v>
      </c>
      <c r="F46" s="58"/>
      <c r="G46" s="34"/>
      <c r="H46" s="35"/>
      <c r="I46" s="36"/>
      <c r="J46" s="36"/>
      <c r="K46" s="34"/>
    </row>
    <row r="47" spans="3:11" ht="16.5" customHeight="1" x14ac:dyDescent="0.4">
      <c r="C47" s="6"/>
      <c r="D47" s="10"/>
      <c r="E47" s="32" t="s">
        <v>135</v>
      </c>
      <c r="F47" s="33" t="s">
        <v>106</v>
      </c>
      <c r="G47" s="34">
        <v>1</v>
      </c>
      <c r="H47" s="35" t="s">
        <v>19</v>
      </c>
      <c r="I47" s="36">
        <v>650000</v>
      </c>
      <c r="J47" s="36">
        <v>650000</v>
      </c>
      <c r="K47" s="34" t="s">
        <v>28</v>
      </c>
    </row>
    <row r="48" spans="3:11" ht="16.5" customHeight="1" x14ac:dyDescent="0.4">
      <c r="C48" s="6"/>
      <c r="D48" s="10">
        <v>3</v>
      </c>
      <c r="E48" s="40" t="s">
        <v>64</v>
      </c>
      <c r="F48" s="58"/>
      <c r="G48" s="34"/>
      <c r="H48" s="35"/>
      <c r="I48" s="36"/>
      <c r="J48" s="36"/>
      <c r="K48" s="34"/>
    </row>
    <row r="49" spans="3:11" ht="16.5" customHeight="1" x14ac:dyDescent="0.4">
      <c r="C49" s="6"/>
      <c r="D49" s="10"/>
      <c r="E49" s="32" t="s">
        <v>137</v>
      </c>
      <c r="F49" s="33" t="s">
        <v>32</v>
      </c>
      <c r="G49" s="34">
        <v>2</v>
      </c>
      <c r="H49" s="35" t="s">
        <v>44</v>
      </c>
      <c r="I49" s="36">
        <v>21000</v>
      </c>
      <c r="J49" s="36">
        <f>I49*G49</f>
        <v>42000</v>
      </c>
      <c r="K49" s="34" t="s">
        <v>28</v>
      </c>
    </row>
    <row r="50" spans="3:11" ht="16.5" customHeight="1" x14ac:dyDescent="0.4">
      <c r="C50" s="6"/>
      <c r="D50" s="10"/>
      <c r="E50" s="32" t="s">
        <v>136</v>
      </c>
      <c r="F50" s="33" t="s">
        <v>32</v>
      </c>
      <c r="G50" s="34">
        <v>1</v>
      </c>
      <c r="H50" s="35" t="s">
        <v>44</v>
      </c>
      <c r="I50" s="36">
        <v>20500</v>
      </c>
      <c r="J50" s="36">
        <f t="shared" ref="J50" si="0">I50*G50</f>
        <v>20500</v>
      </c>
      <c r="K50" s="34" t="s">
        <v>28</v>
      </c>
    </row>
    <row r="51" spans="3:11" ht="16.5" customHeight="1" x14ac:dyDescent="0.4">
      <c r="C51" s="6"/>
      <c r="D51" s="10"/>
      <c r="E51" s="10"/>
      <c r="F51" s="8"/>
      <c r="G51" s="2"/>
      <c r="H51" s="24"/>
      <c r="I51" s="3"/>
      <c r="J51" s="51"/>
      <c r="K51" s="2"/>
    </row>
    <row r="52" spans="3:11" ht="16.5" customHeight="1" x14ac:dyDescent="0.4">
      <c r="C52" s="6"/>
      <c r="D52" s="10"/>
      <c r="E52" s="10" t="s">
        <v>138</v>
      </c>
      <c r="F52" s="8"/>
      <c r="G52" s="2"/>
      <c r="H52" s="24"/>
      <c r="I52" s="3"/>
      <c r="J52" s="89">
        <f>SUM(J45:J50)</f>
        <v>982500</v>
      </c>
      <c r="K52" s="2"/>
    </row>
    <row r="53" spans="3:11" ht="16.5" customHeight="1" x14ac:dyDescent="0.4">
      <c r="C53" s="6"/>
      <c r="D53" s="10"/>
      <c r="E53" s="10"/>
      <c r="F53" s="8"/>
      <c r="G53" s="2"/>
      <c r="H53" s="24"/>
      <c r="I53" s="3"/>
      <c r="J53" s="51"/>
      <c r="K53" s="2"/>
    </row>
    <row r="54" spans="3:11" ht="16.5" customHeight="1" x14ac:dyDescent="0.4">
      <c r="C54" s="6"/>
      <c r="D54" s="31" t="s">
        <v>143</v>
      </c>
      <c r="E54" s="31"/>
      <c r="F54" s="58"/>
      <c r="G54" s="83"/>
      <c r="H54" s="84"/>
      <c r="I54" s="52"/>
      <c r="J54" s="51"/>
      <c r="K54" s="2"/>
    </row>
    <row r="55" spans="3:11" ht="16.5" customHeight="1" x14ac:dyDescent="0.4">
      <c r="C55" s="6"/>
      <c r="D55" s="32"/>
      <c r="E55" s="32" t="s">
        <v>144</v>
      </c>
      <c r="F55" s="33" t="s">
        <v>165</v>
      </c>
      <c r="G55" s="34"/>
      <c r="H55" s="84"/>
      <c r="I55" s="52"/>
      <c r="J55" s="3"/>
      <c r="K55" s="2"/>
    </row>
    <row r="57" spans="3:11" ht="21" customHeight="1" x14ac:dyDescent="0.4">
      <c r="C57" s="39" t="s">
        <v>74</v>
      </c>
      <c r="D57" s="39" t="s">
        <v>75</v>
      </c>
    </row>
    <row r="58" spans="3:11" ht="16.5" customHeight="1" x14ac:dyDescent="0.4">
      <c r="C58" t="s">
        <v>145</v>
      </c>
    </row>
    <row r="59" spans="3:11" ht="16.5" customHeight="1" x14ac:dyDescent="0.4">
      <c r="E59" s="39" t="s">
        <v>62</v>
      </c>
      <c r="F59" s="54">
        <f>I45</f>
        <v>270000</v>
      </c>
    </row>
    <row r="60" spans="3:11" ht="16.5" customHeight="1" x14ac:dyDescent="0.4">
      <c r="E60" s="39" t="s">
        <v>63</v>
      </c>
      <c r="F60" s="54">
        <f>I47</f>
        <v>650000</v>
      </c>
    </row>
    <row r="61" spans="3:11" ht="16.5" customHeight="1" x14ac:dyDescent="0.4">
      <c r="E61" s="39" t="s">
        <v>64</v>
      </c>
      <c r="F61" s="54">
        <f>J49+J50</f>
        <v>62500</v>
      </c>
    </row>
    <row r="62" spans="3:11" ht="16.5" customHeight="1" x14ac:dyDescent="0.4">
      <c r="E62" s="38" t="s">
        <v>65</v>
      </c>
      <c r="F62" s="54">
        <f>SUM(F59:F61)</f>
        <v>982500</v>
      </c>
      <c r="G62" s="39" t="s">
        <v>166</v>
      </c>
    </row>
    <row r="63" spans="3:11" ht="16.5" customHeight="1" x14ac:dyDescent="0.4">
      <c r="D63" s="40" t="s">
        <v>67</v>
      </c>
    </row>
    <row r="64" spans="3:11" ht="16.5" customHeight="1" x14ac:dyDescent="0.4">
      <c r="E64" s="39" t="s">
        <v>68</v>
      </c>
    </row>
    <row r="65" spans="3:10" ht="16.5" customHeight="1" x14ac:dyDescent="0.4">
      <c r="E65" s="42" t="s">
        <v>73</v>
      </c>
      <c r="H65" s="45" t="s">
        <v>76</v>
      </c>
      <c r="I65" s="46" t="s">
        <v>77</v>
      </c>
      <c r="J65" s="46" t="s">
        <v>78</v>
      </c>
    </row>
    <row r="66" spans="3:10" ht="16.5" customHeight="1" x14ac:dyDescent="0.4">
      <c r="E66" s="39" t="s">
        <v>62</v>
      </c>
      <c r="F66" s="54">
        <f>F59+INT(J15*F59/J14)</f>
        <v>268980</v>
      </c>
      <c r="G66" t="s">
        <v>69</v>
      </c>
      <c r="H66" s="41" t="s">
        <v>146</v>
      </c>
    </row>
    <row r="67" spans="3:10" ht="16.5" customHeight="1" x14ac:dyDescent="0.4">
      <c r="E67" s="39" t="s">
        <v>63</v>
      </c>
      <c r="F67" s="54">
        <f>F60+INT(J15*F60/J14)</f>
        <v>647546</v>
      </c>
      <c r="G67" t="s">
        <v>69</v>
      </c>
      <c r="H67" s="41" t="s">
        <v>147</v>
      </c>
    </row>
    <row r="68" spans="3:10" x14ac:dyDescent="0.4">
      <c r="E68" s="39" t="s">
        <v>64</v>
      </c>
      <c r="F68" s="54">
        <f>F61+INT(J15*F61/J14)</f>
        <v>62264</v>
      </c>
      <c r="G68" t="s">
        <v>69</v>
      </c>
      <c r="H68" s="41" t="s">
        <v>148</v>
      </c>
    </row>
    <row r="69" spans="3:10" x14ac:dyDescent="0.4">
      <c r="E69" s="55" t="s">
        <v>118</v>
      </c>
      <c r="F69" s="54">
        <f>SUM(F66:F68)</f>
        <v>978790</v>
      </c>
      <c r="I69" s="56" t="s">
        <v>119</v>
      </c>
    </row>
    <row r="73" spans="3:10" x14ac:dyDescent="0.4">
      <c r="C73" s="39" t="s">
        <v>153</v>
      </c>
    </row>
    <row r="74" spans="3:10" x14ac:dyDescent="0.4">
      <c r="D74" s="60" t="s">
        <v>149</v>
      </c>
    </row>
    <row r="75" spans="3:10" x14ac:dyDescent="0.4">
      <c r="D75" s="40" t="s">
        <v>150</v>
      </c>
    </row>
    <row r="76" spans="3:10" x14ac:dyDescent="0.4">
      <c r="D76" s="39" t="s">
        <v>151</v>
      </c>
    </row>
    <row r="77" spans="3:10" x14ac:dyDescent="0.4">
      <c r="D77" s="39" t="s">
        <v>152</v>
      </c>
    </row>
  </sheetData>
  <mergeCells count="2">
    <mergeCell ref="D5:E5"/>
    <mergeCell ref="D36:E36"/>
  </mergeCells>
  <phoneticPr fontId="2"/>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参考例１</vt:lpstr>
      <vt:lpstr>参考例２</vt:lpstr>
      <vt:lpstr>参考例３</vt:lpstr>
      <vt:lpstr>参考例１!Print_Area</vt:lpstr>
      <vt:lpstr>参考例２!Print_Area</vt:lpstr>
      <vt:lpstr>参考例３!Print_Area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hon-02</dc:creator>
  <cp:lastModifiedBy>User</cp:lastModifiedBy>
  <cp:lastPrinted>2022-11-22T08:21:41Z</cp:lastPrinted>
  <dcterms:created xsi:type="dcterms:W3CDTF">2022-11-22T04:05:09Z</dcterms:created>
  <dcterms:modified xsi:type="dcterms:W3CDTF">2022-12-08T06:00:04Z</dcterms:modified>
</cp:coreProperties>
</file>